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3"/>
  </bookViews>
  <sheets>
    <sheet name="MANOJ" sheetId="1" r:id="rId1"/>
    <sheet name="JAYPRAKASH" sheetId="3" r:id="rId2"/>
    <sheet name="ROHIT" sheetId="5" r:id="rId3"/>
    <sheet name="vijendra" sheetId="7" r:id="rId4"/>
    <sheet name="VIJAY VERMA" sheetId="8" r:id="rId5"/>
    <sheet name="Sheet2" sheetId="9" r:id="rId6"/>
  </sheets>
  <calcPr calcId="145621"/>
</workbook>
</file>

<file path=xl/calcChain.xml><?xml version="1.0" encoding="utf-8"?>
<calcChain xmlns="http://schemas.openxmlformats.org/spreadsheetml/2006/main">
  <c r="O25" i="8" l="1"/>
  <c r="Q24" i="8"/>
  <c r="T25" i="7"/>
  <c r="P25" i="8"/>
  <c r="I25" i="8"/>
  <c r="H25" i="8"/>
  <c r="G25" i="8"/>
  <c r="C25" i="8"/>
  <c r="M24" i="8"/>
  <c r="K24" i="8"/>
  <c r="J24" i="8"/>
  <c r="E24" i="8"/>
  <c r="D24" i="8"/>
  <c r="L24" i="8" s="1"/>
  <c r="Q23" i="8"/>
  <c r="M23" i="8"/>
  <c r="K23" i="8"/>
  <c r="J23" i="8"/>
  <c r="E23" i="8"/>
  <c r="D23" i="8"/>
  <c r="L23" i="8" s="1"/>
  <c r="Q22" i="8"/>
  <c r="M22" i="8"/>
  <c r="K22" i="8"/>
  <c r="J22" i="8"/>
  <c r="E22" i="8"/>
  <c r="D22" i="8"/>
  <c r="L22" i="8" s="1"/>
  <c r="Q21" i="8"/>
  <c r="M21" i="8"/>
  <c r="K21" i="8"/>
  <c r="J21" i="8"/>
  <c r="E21" i="8"/>
  <c r="D21" i="8"/>
  <c r="L21" i="8" s="1"/>
  <c r="Q20" i="8"/>
  <c r="M20" i="8"/>
  <c r="K20" i="8"/>
  <c r="J20" i="8"/>
  <c r="E20" i="8"/>
  <c r="D20" i="8"/>
  <c r="L20" i="8" s="1"/>
  <c r="Q19" i="8"/>
  <c r="M19" i="8"/>
  <c r="K19" i="8"/>
  <c r="J19" i="8"/>
  <c r="E19" i="8"/>
  <c r="D19" i="8"/>
  <c r="L19" i="8" s="1"/>
  <c r="Q18" i="8"/>
  <c r="M18" i="8"/>
  <c r="K18" i="8"/>
  <c r="J18" i="8"/>
  <c r="E18" i="8"/>
  <c r="D18" i="8"/>
  <c r="L18" i="8" s="1"/>
  <c r="Q17" i="8"/>
  <c r="M17" i="8"/>
  <c r="K17" i="8"/>
  <c r="J17" i="8"/>
  <c r="E17" i="8"/>
  <c r="D17" i="8"/>
  <c r="L17" i="8" s="1"/>
  <c r="Q16" i="8"/>
  <c r="M16" i="8"/>
  <c r="K16" i="8"/>
  <c r="J16" i="8"/>
  <c r="E16" i="8"/>
  <c r="D16" i="8"/>
  <c r="L16" i="8" s="1"/>
  <c r="Q15" i="8"/>
  <c r="M15" i="8"/>
  <c r="K15" i="8"/>
  <c r="J15" i="8"/>
  <c r="E15" i="8"/>
  <c r="D15" i="8"/>
  <c r="L15" i="8" s="1"/>
  <c r="Q14" i="8"/>
  <c r="M14" i="8"/>
  <c r="K14" i="8"/>
  <c r="J14" i="8"/>
  <c r="E14" i="8"/>
  <c r="D14" i="8"/>
  <c r="L14" i="8" s="1"/>
  <c r="Q13" i="8"/>
  <c r="M13" i="8"/>
  <c r="K13" i="8"/>
  <c r="J13" i="8"/>
  <c r="E13" i="8"/>
  <c r="D13" i="8"/>
  <c r="L13" i="8" s="1"/>
  <c r="Q12" i="8"/>
  <c r="M12" i="8"/>
  <c r="K12" i="8"/>
  <c r="J12" i="8"/>
  <c r="E12" i="8"/>
  <c r="D12" i="8"/>
  <c r="L12" i="8" s="1"/>
  <c r="Q11" i="8"/>
  <c r="M11" i="8"/>
  <c r="K11" i="8"/>
  <c r="J11" i="8"/>
  <c r="E11" i="8"/>
  <c r="D11" i="8"/>
  <c r="L11" i="8" s="1"/>
  <c r="Q10" i="8"/>
  <c r="M10" i="8"/>
  <c r="K10" i="8"/>
  <c r="J10" i="8"/>
  <c r="E10" i="8"/>
  <c r="D10" i="8"/>
  <c r="L10" i="8" s="1"/>
  <c r="Q9" i="8"/>
  <c r="M9" i="8"/>
  <c r="K9" i="8"/>
  <c r="J9" i="8"/>
  <c r="E9" i="8"/>
  <c r="D9" i="8"/>
  <c r="L9" i="8" s="1"/>
  <c r="L8" i="8"/>
  <c r="K8" i="8"/>
  <c r="J8" i="8"/>
  <c r="E8" i="8"/>
  <c r="M8" i="8" s="1"/>
  <c r="D8" i="8"/>
  <c r="M7" i="8"/>
  <c r="K7" i="8"/>
  <c r="J7" i="8"/>
  <c r="E7" i="8"/>
  <c r="D7" i="8"/>
  <c r="L7" i="8" s="1"/>
  <c r="M6" i="8"/>
  <c r="M25" i="8" s="1"/>
  <c r="K6" i="8"/>
  <c r="J6" i="8"/>
  <c r="J25" i="8" s="1"/>
  <c r="E6" i="8"/>
  <c r="D6" i="8"/>
  <c r="Q6" i="8" l="1"/>
  <c r="K25" i="8"/>
  <c r="F10" i="8"/>
  <c r="N10" i="8" s="1"/>
  <c r="F12" i="8"/>
  <c r="N12" i="8" s="1"/>
  <c r="F13" i="8"/>
  <c r="N13" i="8" s="1"/>
  <c r="F15" i="8"/>
  <c r="N15" i="8" s="1"/>
  <c r="F17" i="8"/>
  <c r="N17" i="8" s="1"/>
  <c r="F18" i="8"/>
  <c r="N18" i="8" s="1"/>
  <c r="F21" i="8"/>
  <c r="N21" i="8" s="1"/>
  <c r="F23" i="8"/>
  <c r="N23" i="8" s="1"/>
  <c r="F9" i="8"/>
  <c r="N9" i="8" s="1"/>
  <c r="F11" i="8"/>
  <c r="N11" i="8" s="1"/>
  <c r="F14" i="8"/>
  <c r="N14" i="8" s="1"/>
  <c r="F16" i="8"/>
  <c r="N16" i="8" s="1"/>
  <c r="F19" i="8"/>
  <c r="N19" i="8" s="1"/>
  <c r="F20" i="8"/>
  <c r="N20" i="8" s="1"/>
  <c r="F22" i="8"/>
  <c r="N22" i="8" s="1"/>
  <c r="F24" i="8"/>
  <c r="N24" i="8" s="1"/>
  <c r="D25" i="8"/>
  <c r="L6" i="8"/>
  <c r="L25" i="8" s="1"/>
  <c r="F6" i="8"/>
  <c r="Q25" i="8"/>
  <c r="F7" i="8"/>
  <c r="N7" i="8" s="1"/>
  <c r="F8" i="8"/>
  <c r="N8" i="8" s="1"/>
  <c r="E25" i="8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C25" i="7"/>
  <c r="T7" i="7"/>
  <c r="T8" i="7"/>
  <c r="S7" i="7"/>
  <c r="S8" i="7"/>
  <c r="R7" i="7"/>
  <c r="R8" i="7"/>
  <c r="N7" i="7"/>
  <c r="N8" i="7"/>
  <c r="M7" i="7"/>
  <c r="M8" i="7"/>
  <c r="L7" i="7"/>
  <c r="L8" i="7"/>
  <c r="K7" i="7"/>
  <c r="K8" i="7"/>
  <c r="J7" i="7"/>
  <c r="J8" i="7"/>
  <c r="F7" i="7"/>
  <c r="F8" i="7"/>
  <c r="E7" i="7"/>
  <c r="E8" i="7"/>
  <c r="D7" i="7"/>
  <c r="D8" i="7"/>
  <c r="Q24" i="7"/>
  <c r="K24" i="7"/>
  <c r="J24" i="7"/>
  <c r="E24" i="7"/>
  <c r="M24" i="7" s="1"/>
  <c r="D24" i="7"/>
  <c r="L24" i="7" s="1"/>
  <c r="Q23" i="7"/>
  <c r="K23" i="7"/>
  <c r="J23" i="7"/>
  <c r="E23" i="7"/>
  <c r="M23" i="7" s="1"/>
  <c r="D23" i="7"/>
  <c r="L23" i="7" s="1"/>
  <c r="Q22" i="7"/>
  <c r="K22" i="7"/>
  <c r="J22" i="7"/>
  <c r="E22" i="7"/>
  <c r="M22" i="7" s="1"/>
  <c r="D22" i="7"/>
  <c r="L22" i="7" s="1"/>
  <c r="Q21" i="7"/>
  <c r="K21" i="7"/>
  <c r="J21" i="7"/>
  <c r="E21" i="7"/>
  <c r="M21" i="7" s="1"/>
  <c r="D21" i="7"/>
  <c r="L21" i="7" s="1"/>
  <c r="Q20" i="7"/>
  <c r="K20" i="7"/>
  <c r="J20" i="7"/>
  <c r="E20" i="7"/>
  <c r="M20" i="7" s="1"/>
  <c r="D20" i="7"/>
  <c r="L20" i="7" s="1"/>
  <c r="Q19" i="7"/>
  <c r="K19" i="7"/>
  <c r="J19" i="7"/>
  <c r="E19" i="7"/>
  <c r="M19" i="7" s="1"/>
  <c r="D19" i="7"/>
  <c r="L19" i="7" s="1"/>
  <c r="Q18" i="7"/>
  <c r="K18" i="7"/>
  <c r="J18" i="7"/>
  <c r="E18" i="7"/>
  <c r="M18" i="7" s="1"/>
  <c r="D18" i="7"/>
  <c r="L18" i="7" s="1"/>
  <c r="Q17" i="7"/>
  <c r="K17" i="7"/>
  <c r="J17" i="7"/>
  <c r="E17" i="7"/>
  <c r="M17" i="7" s="1"/>
  <c r="D17" i="7"/>
  <c r="L17" i="7" s="1"/>
  <c r="Q16" i="7"/>
  <c r="K16" i="7"/>
  <c r="J16" i="7"/>
  <c r="E16" i="7"/>
  <c r="M16" i="7" s="1"/>
  <c r="D16" i="7"/>
  <c r="L16" i="7" s="1"/>
  <c r="Q15" i="7"/>
  <c r="K15" i="7"/>
  <c r="J15" i="7"/>
  <c r="E15" i="7"/>
  <c r="M15" i="7" s="1"/>
  <c r="D15" i="7"/>
  <c r="L15" i="7" s="1"/>
  <c r="Q14" i="7"/>
  <c r="K14" i="7"/>
  <c r="J14" i="7"/>
  <c r="E14" i="7"/>
  <c r="M14" i="7" s="1"/>
  <c r="D14" i="7"/>
  <c r="L14" i="7" s="1"/>
  <c r="Q13" i="7"/>
  <c r="K13" i="7"/>
  <c r="J13" i="7"/>
  <c r="E13" i="7"/>
  <c r="M13" i="7" s="1"/>
  <c r="D13" i="7"/>
  <c r="L13" i="7" s="1"/>
  <c r="Q12" i="7"/>
  <c r="K12" i="7"/>
  <c r="J12" i="7"/>
  <c r="E12" i="7"/>
  <c r="M12" i="7" s="1"/>
  <c r="D12" i="7"/>
  <c r="L12" i="7" s="1"/>
  <c r="Q11" i="7"/>
  <c r="K11" i="7"/>
  <c r="J11" i="7"/>
  <c r="E11" i="7"/>
  <c r="M11" i="7" s="1"/>
  <c r="D11" i="7"/>
  <c r="L11" i="7" s="1"/>
  <c r="Q10" i="7"/>
  <c r="K10" i="7"/>
  <c r="J10" i="7"/>
  <c r="E10" i="7"/>
  <c r="M10" i="7" s="1"/>
  <c r="D10" i="7"/>
  <c r="L10" i="7" s="1"/>
  <c r="Q9" i="7"/>
  <c r="K9" i="7"/>
  <c r="J9" i="7"/>
  <c r="E9" i="7"/>
  <c r="M9" i="7" s="1"/>
  <c r="D9" i="7"/>
  <c r="L9" i="7" s="1"/>
  <c r="Q6" i="7"/>
  <c r="K6" i="7"/>
  <c r="J6" i="7"/>
  <c r="E6" i="7"/>
  <c r="D6" i="7"/>
  <c r="R8" i="8" l="1"/>
  <c r="S8" i="8" s="1"/>
  <c r="T8" i="8" s="1"/>
  <c r="R24" i="8"/>
  <c r="S24" i="8" s="1"/>
  <c r="T24" i="8" s="1"/>
  <c r="R20" i="8"/>
  <c r="S20" i="8" s="1"/>
  <c r="T20" i="8" s="1"/>
  <c r="R16" i="8"/>
  <c r="S16" i="8" s="1"/>
  <c r="T16" i="8" s="1"/>
  <c r="R11" i="8"/>
  <c r="S11" i="8" s="1"/>
  <c r="T11" i="8" s="1"/>
  <c r="R23" i="8"/>
  <c r="S23" i="8" s="1"/>
  <c r="T23" i="8" s="1"/>
  <c r="R18" i="8"/>
  <c r="S18" i="8" s="1"/>
  <c r="T18" i="8" s="1"/>
  <c r="R15" i="8"/>
  <c r="S15" i="8" s="1"/>
  <c r="T15" i="8" s="1"/>
  <c r="R12" i="8"/>
  <c r="S12" i="8" s="1"/>
  <c r="T12" i="8" s="1"/>
  <c r="R7" i="8"/>
  <c r="S7" i="8" s="1"/>
  <c r="T7" i="8" s="1"/>
  <c r="F25" i="8"/>
  <c r="N6" i="8"/>
  <c r="R22" i="8"/>
  <c r="S22" i="8" s="1"/>
  <c r="T22" i="8" s="1"/>
  <c r="R19" i="8"/>
  <c r="S19" i="8" s="1"/>
  <c r="T19" i="8" s="1"/>
  <c r="R14" i="8"/>
  <c r="S14" i="8" s="1"/>
  <c r="T14" i="8" s="1"/>
  <c r="R9" i="8"/>
  <c r="S9" i="8" s="1"/>
  <c r="T9" i="8" s="1"/>
  <c r="R21" i="8"/>
  <c r="S21" i="8" s="1"/>
  <c r="T21" i="8" s="1"/>
  <c r="R17" i="8"/>
  <c r="S17" i="8" s="1"/>
  <c r="T17" i="8" s="1"/>
  <c r="R13" i="8"/>
  <c r="S13" i="8" s="1"/>
  <c r="T13" i="8" s="1"/>
  <c r="R10" i="8"/>
  <c r="S10" i="8" s="1"/>
  <c r="T10" i="8" s="1"/>
  <c r="M6" i="7"/>
  <c r="F6" i="7"/>
  <c r="F9" i="7"/>
  <c r="N9" i="7" s="1"/>
  <c r="F10" i="7"/>
  <c r="N10" i="7" s="1"/>
  <c r="F15" i="7"/>
  <c r="N15" i="7" s="1"/>
  <c r="F16" i="7"/>
  <c r="N16" i="7" s="1"/>
  <c r="F17" i="7"/>
  <c r="N17" i="7" s="1"/>
  <c r="F18" i="7"/>
  <c r="N18" i="7" s="1"/>
  <c r="F19" i="7"/>
  <c r="N19" i="7" s="1"/>
  <c r="F20" i="7"/>
  <c r="N20" i="7" s="1"/>
  <c r="F21" i="7"/>
  <c r="N21" i="7" s="1"/>
  <c r="F22" i="7"/>
  <c r="N22" i="7" s="1"/>
  <c r="F23" i="7"/>
  <c r="N23" i="7" s="1"/>
  <c r="F24" i="7"/>
  <c r="N24" i="7" s="1"/>
  <c r="F11" i="7"/>
  <c r="N11" i="7" s="1"/>
  <c r="F12" i="7"/>
  <c r="N12" i="7" s="1"/>
  <c r="F13" i="7"/>
  <c r="N13" i="7" s="1"/>
  <c r="F14" i="7"/>
  <c r="N14" i="7" s="1"/>
  <c r="L6" i="7"/>
  <c r="P23" i="5"/>
  <c r="I23" i="5"/>
  <c r="H23" i="5"/>
  <c r="G23" i="5"/>
  <c r="C23" i="5"/>
  <c r="L22" i="5"/>
  <c r="K22" i="5"/>
  <c r="J22" i="5"/>
  <c r="E22" i="5"/>
  <c r="M22" i="5" s="1"/>
  <c r="D22" i="5"/>
  <c r="Q22" i="5" s="1"/>
  <c r="M21" i="5"/>
  <c r="K21" i="5"/>
  <c r="J21" i="5"/>
  <c r="E21" i="5"/>
  <c r="D21" i="5"/>
  <c r="L21" i="5" s="1"/>
  <c r="L20" i="5"/>
  <c r="K20" i="5"/>
  <c r="J20" i="5"/>
  <c r="E20" i="5"/>
  <c r="M20" i="5" s="1"/>
  <c r="D20" i="5"/>
  <c r="Q20" i="5" s="1"/>
  <c r="M19" i="5"/>
  <c r="K19" i="5"/>
  <c r="J19" i="5"/>
  <c r="E19" i="5"/>
  <c r="D19" i="5"/>
  <c r="L19" i="5" s="1"/>
  <c r="L18" i="5"/>
  <c r="K18" i="5"/>
  <c r="J18" i="5"/>
  <c r="E18" i="5"/>
  <c r="M18" i="5" s="1"/>
  <c r="D18" i="5"/>
  <c r="Q18" i="5" s="1"/>
  <c r="M17" i="5"/>
  <c r="K17" i="5"/>
  <c r="J17" i="5"/>
  <c r="E17" i="5"/>
  <c r="D17" i="5"/>
  <c r="L17" i="5" s="1"/>
  <c r="L16" i="5"/>
  <c r="K16" i="5"/>
  <c r="J16" i="5"/>
  <c r="E16" i="5"/>
  <c r="M16" i="5" s="1"/>
  <c r="D16" i="5"/>
  <c r="Q16" i="5" s="1"/>
  <c r="M15" i="5"/>
  <c r="K15" i="5"/>
  <c r="J15" i="5"/>
  <c r="E15" i="5"/>
  <c r="D15" i="5"/>
  <c r="L15" i="5" s="1"/>
  <c r="L14" i="5"/>
  <c r="K14" i="5"/>
  <c r="J14" i="5"/>
  <c r="E14" i="5"/>
  <c r="M14" i="5" s="1"/>
  <c r="D14" i="5"/>
  <c r="Q14" i="5" s="1"/>
  <c r="M13" i="5"/>
  <c r="K13" i="5"/>
  <c r="J13" i="5"/>
  <c r="E13" i="5"/>
  <c r="D13" i="5"/>
  <c r="L13" i="5" s="1"/>
  <c r="L12" i="5"/>
  <c r="K12" i="5"/>
  <c r="J12" i="5"/>
  <c r="E12" i="5"/>
  <c r="M12" i="5" s="1"/>
  <c r="D12" i="5"/>
  <c r="Q12" i="5" s="1"/>
  <c r="M11" i="5"/>
  <c r="K11" i="5"/>
  <c r="J11" i="5"/>
  <c r="E11" i="5"/>
  <c r="D11" i="5"/>
  <c r="L11" i="5" s="1"/>
  <c r="L10" i="5"/>
  <c r="K10" i="5"/>
  <c r="J10" i="5"/>
  <c r="E10" i="5"/>
  <c r="M10" i="5" s="1"/>
  <c r="D10" i="5"/>
  <c r="Q10" i="5" s="1"/>
  <c r="M9" i="5"/>
  <c r="K9" i="5"/>
  <c r="J9" i="5"/>
  <c r="E9" i="5"/>
  <c r="D9" i="5"/>
  <c r="L9" i="5" s="1"/>
  <c r="L8" i="5"/>
  <c r="K8" i="5"/>
  <c r="J8" i="5"/>
  <c r="E8" i="5"/>
  <c r="M8" i="5" s="1"/>
  <c r="D8" i="5"/>
  <c r="Q8" i="5" s="1"/>
  <c r="M7" i="5"/>
  <c r="K7" i="5"/>
  <c r="J7" i="5"/>
  <c r="E7" i="5"/>
  <c r="D7" i="5"/>
  <c r="L7" i="5" s="1"/>
  <c r="L6" i="5"/>
  <c r="L23" i="5" s="1"/>
  <c r="K6" i="5"/>
  <c r="K23" i="5" s="1"/>
  <c r="J6" i="5"/>
  <c r="J23" i="5" s="1"/>
  <c r="E6" i="5"/>
  <c r="D6" i="5"/>
  <c r="D23" i="5" s="1"/>
  <c r="M6" i="1"/>
  <c r="M6" i="3"/>
  <c r="P23" i="3"/>
  <c r="I23" i="3"/>
  <c r="H23" i="3"/>
  <c r="G23" i="3"/>
  <c r="C23" i="3"/>
  <c r="M22" i="3"/>
  <c r="K22" i="3"/>
  <c r="J22" i="3"/>
  <c r="E22" i="3"/>
  <c r="D22" i="3"/>
  <c r="Q22" i="3" s="1"/>
  <c r="L21" i="3"/>
  <c r="K21" i="3"/>
  <c r="J21" i="3"/>
  <c r="E21" i="3"/>
  <c r="M21" i="3" s="1"/>
  <c r="D21" i="3"/>
  <c r="Q21" i="3" s="1"/>
  <c r="M20" i="3"/>
  <c r="K20" i="3"/>
  <c r="J20" i="3"/>
  <c r="E20" i="3"/>
  <c r="D20" i="3"/>
  <c r="Q20" i="3" s="1"/>
  <c r="L19" i="3"/>
  <c r="K19" i="3"/>
  <c r="J19" i="3"/>
  <c r="E19" i="3"/>
  <c r="M19" i="3" s="1"/>
  <c r="D19" i="3"/>
  <c r="Q19" i="3" s="1"/>
  <c r="M18" i="3"/>
  <c r="K18" i="3"/>
  <c r="J18" i="3"/>
  <c r="E18" i="3"/>
  <c r="D18" i="3"/>
  <c r="Q18" i="3" s="1"/>
  <c r="L17" i="3"/>
  <c r="K17" i="3"/>
  <c r="J17" i="3"/>
  <c r="E17" i="3"/>
  <c r="M17" i="3" s="1"/>
  <c r="D17" i="3"/>
  <c r="Q17" i="3" s="1"/>
  <c r="M16" i="3"/>
  <c r="K16" i="3"/>
  <c r="J16" i="3"/>
  <c r="E16" i="3"/>
  <c r="D16" i="3"/>
  <c r="Q16" i="3" s="1"/>
  <c r="L15" i="3"/>
  <c r="K15" i="3"/>
  <c r="J15" i="3"/>
  <c r="E15" i="3"/>
  <c r="M15" i="3" s="1"/>
  <c r="D15" i="3"/>
  <c r="Q15" i="3" s="1"/>
  <c r="M14" i="3"/>
  <c r="K14" i="3"/>
  <c r="J14" i="3"/>
  <c r="E14" i="3"/>
  <c r="D14" i="3"/>
  <c r="Q14" i="3" s="1"/>
  <c r="L13" i="3"/>
  <c r="K13" i="3"/>
  <c r="J13" i="3"/>
  <c r="E13" i="3"/>
  <c r="M13" i="3" s="1"/>
  <c r="D13" i="3"/>
  <c r="Q13" i="3" s="1"/>
  <c r="M12" i="3"/>
  <c r="K12" i="3"/>
  <c r="J12" i="3"/>
  <c r="E12" i="3"/>
  <c r="D12" i="3"/>
  <c r="Q12" i="3" s="1"/>
  <c r="L11" i="3"/>
  <c r="K11" i="3"/>
  <c r="J11" i="3"/>
  <c r="E11" i="3"/>
  <c r="M11" i="3" s="1"/>
  <c r="D11" i="3"/>
  <c r="Q11" i="3" s="1"/>
  <c r="M10" i="3"/>
  <c r="K10" i="3"/>
  <c r="J10" i="3"/>
  <c r="E10" i="3"/>
  <c r="D10" i="3"/>
  <c r="Q10" i="3" s="1"/>
  <c r="L9" i="3"/>
  <c r="K9" i="3"/>
  <c r="J9" i="3"/>
  <c r="E9" i="3"/>
  <c r="M9" i="3" s="1"/>
  <c r="D9" i="3"/>
  <c r="Q9" i="3" s="1"/>
  <c r="M8" i="3"/>
  <c r="K8" i="3"/>
  <c r="J8" i="3"/>
  <c r="E8" i="3"/>
  <c r="D8" i="3"/>
  <c r="Q8" i="3" s="1"/>
  <c r="L7" i="3"/>
  <c r="K7" i="3"/>
  <c r="J7" i="3"/>
  <c r="E7" i="3"/>
  <c r="M7" i="3" s="1"/>
  <c r="M23" i="3" s="1"/>
  <c r="D7" i="3"/>
  <c r="Q7" i="3" s="1"/>
  <c r="O23" i="3"/>
  <c r="L6" i="3"/>
  <c r="K6" i="3"/>
  <c r="K23" i="3" s="1"/>
  <c r="J6" i="3"/>
  <c r="J23" i="3" s="1"/>
  <c r="E6" i="3"/>
  <c r="E23" i="3" s="1"/>
  <c r="D6" i="3"/>
  <c r="D23" i="3" s="1"/>
  <c r="G23" i="1"/>
  <c r="H23" i="1"/>
  <c r="I23" i="1"/>
  <c r="P2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C23" i="1"/>
  <c r="N25" i="8" l="1"/>
  <c r="R6" i="8"/>
  <c r="R14" i="7"/>
  <c r="S14" i="7" s="1"/>
  <c r="T14" i="7" s="1"/>
  <c r="R12" i="7"/>
  <c r="S12" i="7" s="1"/>
  <c r="T12" i="7" s="1"/>
  <c r="R24" i="7"/>
  <c r="S24" i="7" s="1"/>
  <c r="T24" i="7" s="1"/>
  <c r="R22" i="7"/>
  <c r="S22" i="7" s="1"/>
  <c r="T22" i="7" s="1"/>
  <c r="R20" i="7"/>
  <c r="S20" i="7" s="1"/>
  <c r="T20" i="7" s="1"/>
  <c r="R18" i="7"/>
  <c r="S18" i="7" s="1"/>
  <c r="T18" i="7" s="1"/>
  <c r="R16" i="7"/>
  <c r="S16" i="7" s="1"/>
  <c r="T16" i="7" s="1"/>
  <c r="R10" i="7"/>
  <c r="S10" i="7" s="1"/>
  <c r="T10" i="7" s="1"/>
  <c r="R13" i="7"/>
  <c r="S13" i="7" s="1"/>
  <c r="T13" i="7" s="1"/>
  <c r="R11" i="7"/>
  <c r="S11" i="7" s="1"/>
  <c r="T11" i="7" s="1"/>
  <c r="R23" i="7"/>
  <c r="S23" i="7" s="1"/>
  <c r="T23" i="7" s="1"/>
  <c r="R21" i="7"/>
  <c r="S21" i="7" s="1"/>
  <c r="T21" i="7" s="1"/>
  <c r="R19" i="7"/>
  <c r="S19" i="7" s="1"/>
  <c r="T19" i="7" s="1"/>
  <c r="R17" i="7"/>
  <c r="S17" i="7" s="1"/>
  <c r="T17" i="7" s="1"/>
  <c r="R15" i="7"/>
  <c r="S15" i="7" s="1"/>
  <c r="T15" i="7" s="1"/>
  <c r="R9" i="7"/>
  <c r="S9" i="7" s="1"/>
  <c r="T9" i="7" s="1"/>
  <c r="N6" i="7"/>
  <c r="M6" i="5"/>
  <c r="M23" i="5" s="1"/>
  <c r="E23" i="5"/>
  <c r="F7" i="5"/>
  <c r="N7" i="5" s="1"/>
  <c r="Q7" i="5"/>
  <c r="F9" i="5"/>
  <c r="N9" i="5" s="1"/>
  <c r="Q9" i="5"/>
  <c r="F11" i="5"/>
  <c r="N11" i="5" s="1"/>
  <c r="Q11" i="5"/>
  <c r="F13" i="5"/>
  <c r="N13" i="5" s="1"/>
  <c r="Q13" i="5"/>
  <c r="F15" i="5"/>
  <c r="N15" i="5" s="1"/>
  <c r="Q15" i="5"/>
  <c r="F17" i="5"/>
  <c r="N17" i="5" s="1"/>
  <c r="Q17" i="5"/>
  <c r="F19" i="5"/>
  <c r="N19" i="5" s="1"/>
  <c r="Q19" i="5"/>
  <c r="F21" i="5"/>
  <c r="N21" i="5" s="1"/>
  <c r="Q21" i="5"/>
  <c r="F6" i="5"/>
  <c r="F8" i="5"/>
  <c r="N8" i="5" s="1"/>
  <c r="F10" i="5"/>
  <c r="N10" i="5" s="1"/>
  <c r="F12" i="5"/>
  <c r="N12" i="5" s="1"/>
  <c r="F14" i="5"/>
  <c r="N14" i="5" s="1"/>
  <c r="F16" i="5"/>
  <c r="N16" i="5" s="1"/>
  <c r="F18" i="5"/>
  <c r="N18" i="5" s="1"/>
  <c r="F20" i="5"/>
  <c r="N20" i="5" s="1"/>
  <c r="F22" i="5"/>
  <c r="N22" i="5" s="1"/>
  <c r="F6" i="3"/>
  <c r="Q6" i="3"/>
  <c r="F7" i="3"/>
  <c r="N7" i="3" s="1"/>
  <c r="L8" i="3"/>
  <c r="L23" i="3" s="1"/>
  <c r="F9" i="3"/>
  <c r="N9" i="3" s="1"/>
  <c r="L10" i="3"/>
  <c r="F11" i="3"/>
  <c r="N11" i="3" s="1"/>
  <c r="L12" i="3"/>
  <c r="F13" i="3"/>
  <c r="N13" i="3" s="1"/>
  <c r="L14" i="3"/>
  <c r="F15" i="3"/>
  <c r="N15" i="3" s="1"/>
  <c r="L16" i="3"/>
  <c r="F17" i="3"/>
  <c r="N17" i="3" s="1"/>
  <c r="L18" i="3"/>
  <c r="F19" i="3"/>
  <c r="N19" i="3" s="1"/>
  <c r="L20" i="3"/>
  <c r="F21" i="3"/>
  <c r="N21" i="3" s="1"/>
  <c r="L22" i="3"/>
  <c r="F8" i="3"/>
  <c r="N8" i="3" s="1"/>
  <c r="F10" i="3"/>
  <c r="N10" i="3" s="1"/>
  <c r="F12" i="3"/>
  <c r="N12" i="3" s="1"/>
  <c r="F14" i="3"/>
  <c r="N14" i="3" s="1"/>
  <c r="F16" i="3"/>
  <c r="N16" i="3" s="1"/>
  <c r="F18" i="3"/>
  <c r="N18" i="3" s="1"/>
  <c r="F20" i="3"/>
  <c r="N20" i="3" s="1"/>
  <c r="F22" i="3"/>
  <c r="N22" i="3" s="1"/>
  <c r="J13" i="1"/>
  <c r="J14" i="1"/>
  <c r="J15" i="1"/>
  <c r="J16" i="1"/>
  <c r="J17" i="1"/>
  <c r="J18" i="1"/>
  <c r="J19" i="1"/>
  <c r="J20" i="1"/>
  <c r="J21" i="1"/>
  <c r="J22" i="1"/>
  <c r="E15" i="1"/>
  <c r="M15" i="1" s="1"/>
  <c r="E16" i="1"/>
  <c r="M16" i="1" s="1"/>
  <c r="E17" i="1"/>
  <c r="M17" i="1" s="1"/>
  <c r="E18" i="1"/>
  <c r="M18" i="1" s="1"/>
  <c r="E19" i="1"/>
  <c r="M19" i="1" s="1"/>
  <c r="E20" i="1"/>
  <c r="M20" i="1" s="1"/>
  <c r="E21" i="1"/>
  <c r="M21" i="1" s="1"/>
  <c r="E22" i="1"/>
  <c r="M22" i="1" s="1"/>
  <c r="D21" i="1"/>
  <c r="D22" i="1"/>
  <c r="D20" i="1"/>
  <c r="D15" i="1"/>
  <c r="D16" i="1"/>
  <c r="D17" i="1"/>
  <c r="D18" i="1"/>
  <c r="D19" i="1"/>
  <c r="D14" i="1"/>
  <c r="E14" i="1"/>
  <c r="M14" i="1" s="1"/>
  <c r="J10" i="1"/>
  <c r="D9" i="1"/>
  <c r="D10" i="1"/>
  <c r="D11" i="1"/>
  <c r="D12" i="1"/>
  <c r="D13" i="1"/>
  <c r="D8" i="1"/>
  <c r="D7" i="1"/>
  <c r="Q7" i="1" s="1"/>
  <c r="D6" i="1"/>
  <c r="E6" i="1"/>
  <c r="J6" i="1"/>
  <c r="K6" i="1"/>
  <c r="K23" i="1" s="1"/>
  <c r="E13" i="1"/>
  <c r="M13" i="1" s="1"/>
  <c r="J12" i="1"/>
  <c r="E12" i="1"/>
  <c r="M12" i="1" s="1"/>
  <c r="J9" i="1"/>
  <c r="J11" i="1"/>
  <c r="E9" i="1"/>
  <c r="M9" i="1" s="1"/>
  <c r="E10" i="1"/>
  <c r="M10" i="1" s="1"/>
  <c r="E11" i="1"/>
  <c r="M11" i="1" s="1"/>
  <c r="E7" i="1"/>
  <c r="E8" i="1"/>
  <c r="M8" i="1" s="1"/>
  <c r="J8" i="1"/>
  <c r="R25" i="8" l="1"/>
  <c r="S6" i="8"/>
  <c r="R6" i="7"/>
  <c r="R22" i="5"/>
  <c r="S22" i="5" s="1"/>
  <c r="T22" i="5" s="1"/>
  <c r="R18" i="5"/>
  <c r="S18" i="5" s="1"/>
  <c r="T18" i="5" s="1"/>
  <c r="R14" i="5"/>
  <c r="S14" i="5" s="1"/>
  <c r="T14" i="5" s="1"/>
  <c r="R10" i="5"/>
  <c r="S10" i="5" s="1"/>
  <c r="T10" i="5" s="1"/>
  <c r="O23" i="5"/>
  <c r="Q6" i="5"/>
  <c r="R20" i="5"/>
  <c r="S20" i="5" s="1"/>
  <c r="T20" i="5" s="1"/>
  <c r="R16" i="5"/>
  <c r="S16" i="5" s="1"/>
  <c r="T16" i="5" s="1"/>
  <c r="R12" i="5"/>
  <c r="S12" i="5" s="1"/>
  <c r="T12" i="5" s="1"/>
  <c r="R8" i="5"/>
  <c r="S8" i="5" s="1"/>
  <c r="T8" i="5" s="1"/>
  <c r="F23" i="5"/>
  <c r="N6" i="5"/>
  <c r="R21" i="5"/>
  <c r="S21" i="5" s="1"/>
  <c r="T21" i="5" s="1"/>
  <c r="R19" i="5"/>
  <c r="S19" i="5" s="1"/>
  <c r="T19" i="5" s="1"/>
  <c r="R17" i="5"/>
  <c r="S17" i="5" s="1"/>
  <c r="T17" i="5" s="1"/>
  <c r="R15" i="5"/>
  <c r="S15" i="5" s="1"/>
  <c r="T15" i="5" s="1"/>
  <c r="R13" i="5"/>
  <c r="S13" i="5" s="1"/>
  <c r="T13" i="5" s="1"/>
  <c r="R11" i="5"/>
  <c r="S11" i="5" s="1"/>
  <c r="T11" i="5" s="1"/>
  <c r="R9" i="5"/>
  <c r="S9" i="5" s="1"/>
  <c r="T9" i="5" s="1"/>
  <c r="R7" i="5"/>
  <c r="S7" i="5" s="1"/>
  <c r="T7" i="5" s="1"/>
  <c r="R16" i="3"/>
  <c r="S16" i="3" s="1"/>
  <c r="T16" i="3" s="1"/>
  <c r="R12" i="3"/>
  <c r="S12" i="3" s="1"/>
  <c r="T12" i="3" s="1"/>
  <c r="R8" i="3"/>
  <c r="S8" i="3" s="1"/>
  <c r="T8" i="3" s="1"/>
  <c r="R21" i="3"/>
  <c r="S21" i="3" s="1"/>
  <c r="T21" i="3" s="1"/>
  <c r="R19" i="3"/>
  <c r="S19" i="3" s="1"/>
  <c r="T19" i="3" s="1"/>
  <c r="R17" i="3"/>
  <c r="S17" i="3" s="1"/>
  <c r="T17" i="3" s="1"/>
  <c r="R15" i="3"/>
  <c r="S15" i="3" s="1"/>
  <c r="T15" i="3" s="1"/>
  <c r="R13" i="3"/>
  <c r="S13" i="3" s="1"/>
  <c r="T13" i="3" s="1"/>
  <c r="R11" i="3"/>
  <c r="S11" i="3" s="1"/>
  <c r="T11" i="3" s="1"/>
  <c r="R9" i="3"/>
  <c r="S9" i="3" s="1"/>
  <c r="T9" i="3" s="1"/>
  <c r="R7" i="3"/>
  <c r="S7" i="3" s="1"/>
  <c r="T7" i="3" s="1"/>
  <c r="F23" i="3"/>
  <c r="N6" i="3"/>
  <c r="R20" i="3"/>
  <c r="S20" i="3" s="1"/>
  <c r="T20" i="3" s="1"/>
  <c r="R22" i="3"/>
  <c r="S22" i="3" s="1"/>
  <c r="T22" i="3" s="1"/>
  <c r="R18" i="3"/>
  <c r="S18" i="3" s="1"/>
  <c r="T18" i="3" s="1"/>
  <c r="R14" i="3"/>
  <c r="S14" i="3" s="1"/>
  <c r="T14" i="3" s="1"/>
  <c r="R10" i="3"/>
  <c r="S10" i="3" s="1"/>
  <c r="T10" i="3" s="1"/>
  <c r="Q23" i="3"/>
  <c r="F7" i="1"/>
  <c r="F16" i="1"/>
  <c r="N16" i="1" s="1"/>
  <c r="R16" i="1" s="1"/>
  <c r="D23" i="1"/>
  <c r="E23" i="1"/>
  <c r="Q22" i="1"/>
  <c r="L22" i="1"/>
  <c r="Q20" i="1"/>
  <c r="L20" i="1"/>
  <c r="F12" i="1"/>
  <c r="N12" i="1" s="1"/>
  <c r="F13" i="1"/>
  <c r="N13" i="1" s="1"/>
  <c r="F9" i="1"/>
  <c r="N9" i="1" s="1"/>
  <c r="L8" i="1"/>
  <c r="Q8" i="1"/>
  <c r="L14" i="1"/>
  <c r="Q14" i="1"/>
  <c r="Q21" i="1"/>
  <c r="L21" i="1"/>
  <c r="F10" i="1"/>
  <c r="N10" i="1" s="1"/>
  <c r="L11" i="1"/>
  <c r="Q11" i="1"/>
  <c r="L17" i="1"/>
  <c r="Q17" i="1"/>
  <c r="F20" i="1"/>
  <c r="N20" i="1" s="1"/>
  <c r="F8" i="1"/>
  <c r="N8" i="1" s="1"/>
  <c r="Q12" i="1"/>
  <c r="L12" i="1"/>
  <c r="L18" i="1"/>
  <c r="Q18" i="1"/>
  <c r="F21" i="1"/>
  <c r="N21" i="1" s="1"/>
  <c r="F17" i="1"/>
  <c r="N17" i="1" s="1"/>
  <c r="L13" i="1"/>
  <c r="Q13" i="1"/>
  <c r="L9" i="1"/>
  <c r="Q9" i="1"/>
  <c r="L19" i="1"/>
  <c r="Q19" i="1"/>
  <c r="L15" i="1"/>
  <c r="Q15" i="1"/>
  <c r="F22" i="1"/>
  <c r="N22" i="1" s="1"/>
  <c r="F18" i="1"/>
  <c r="N18" i="1" s="1"/>
  <c r="F14" i="1"/>
  <c r="N14" i="1" s="1"/>
  <c r="L10" i="1"/>
  <c r="Q10" i="1"/>
  <c r="Q16" i="1"/>
  <c r="L16" i="1"/>
  <c r="F19" i="1"/>
  <c r="N19" i="1" s="1"/>
  <c r="F15" i="1"/>
  <c r="N15" i="1" s="1"/>
  <c r="F11" i="1"/>
  <c r="N11" i="1" s="1"/>
  <c r="L7" i="1"/>
  <c r="J7" i="1"/>
  <c r="J23" i="1" s="1"/>
  <c r="M7" i="1"/>
  <c r="M23" i="1" s="1"/>
  <c r="Q6" i="1"/>
  <c r="L6" i="1"/>
  <c r="F6" i="1"/>
  <c r="S25" i="8" l="1"/>
  <c r="T6" i="8"/>
  <c r="T25" i="8" s="1"/>
  <c r="S6" i="7"/>
  <c r="Q23" i="5"/>
  <c r="N23" i="5"/>
  <c r="R6" i="5"/>
  <c r="R23" i="5" s="1"/>
  <c r="N23" i="3"/>
  <c r="R6" i="3"/>
  <c r="S16" i="1"/>
  <c r="T16" i="1" s="1"/>
  <c r="R22" i="1"/>
  <c r="S22" i="1"/>
  <c r="T22" i="1" s="1"/>
  <c r="N6" i="1"/>
  <c r="F23" i="1"/>
  <c r="Q23" i="1"/>
  <c r="R11" i="1"/>
  <c r="S11" i="1" s="1"/>
  <c r="T11" i="1" s="1"/>
  <c r="R19" i="1"/>
  <c r="R18" i="1"/>
  <c r="S18" i="1" s="1"/>
  <c r="T18" i="1" s="1"/>
  <c r="S19" i="1"/>
  <c r="T19" i="1" s="1"/>
  <c r="R17" i="1"/>
  <c r="S17" i="1" s="1"/>
  <c r="T17" i="1" s="1"/>
  <c r="R8" i="1"/>
  <c r="S8" i="1" s="1"/>
  <c r="T8" i="1" s="1"/>
  <c r="R10" i="1"/>
  <c r="S10" i="1" s="1"/>
  <c r="T10" i="1" s="1"/>
  <c r="R13" i="1"/>
  <c r="S13" i="1" s="1"/>
  <c r="T13" i="1" s="1"/>
  <c r="O23" i="1"/>
  <c r="L23" i="1"/>
  <c r="R15" i="1"/>
  <c r="S15" i="1" s="1"/>
  <c r="T15" i="1" s="1"/>
  <c r="R14" i="1"/>
  <c r="R21" i="1"/>
  <c r="S21" i="1" s="1"/>
  <c r="T21" i="1" s="1"/>
  <c r="R20" i="1"/>
  <c r="S20" i="1" s="1"/>
  <c r="T20" i="1" s="1"/>
  <c r="S14" i="1"/>
  <c r="T14" i="1" s="1"/>
  <c r="R9" i="1"/>
  <c r="S9" i="1" s="1"/>
  <c r="T9" i="1" s="1"/>
  <c r="R12" i="1"/>
  <c r="S12" i="1" s="1"/>
  <c r="T12" i="1" s="1"/>
  <c r="N7" i="1"/>
  <c r="T6" i="7" l="1"/>
  <c r="S6" i="5"/>
  <c r="R23" i="3"/>
  <c r="S6" i="3"/>
  <c r="R7" i="1"/>
  <c r="S7" i="1" s="1"/>
  <c r="T7" i="1" s="1"/>
  <c r="N23" i="1"/>
  <c r="R6" i="1"/>
  <c r="S23" i="5" l="1"/>
  <c r="T6" i="5"/>
  <c r="T23" i="5" s="1"/>
  <c r="S23" i="3"/>
  <c r="T6" i="3"/>
  <c r="T23" i="3" s="1"/>
  <c r="R23" i="1"/>
  <c r="S6" i="1"/>
  <c r="S23" i="1" l="1"/>
  <c r="T6" i="1"/>
  <c r="T23" i="1" s="1"/>
</calcChain>
</file>

<file path=xl/sharedStrings.xml><?xml version="1.0" encoding="utf-8"?>
<sst xmlns="http://schemas.openxmlformats.org/spreadsheetml/2006/main" count="160" uniqueCount="34">
  <si>
    <t>S.No.</t>
  </si>
  <si>
    <t>Month</t>
  </si>
  <si>
    <t>Pay to be Due</t>
  </si>
  <si>
    <t>Pay Already Drawn</t>
  </si>
  <si>
    <t>Pay Difference Due</t>
  </si>
  <si>
    <t>CPF</t>
  </si>
  <si>
    <t>DA</t>
  </si>
  <si>
    <t>HRA</t>
  </si>
  <si>
    <t>TOTAL</t>
  </si>
  <si>
    <t xml:space="preserve">PAY  </t>
  </si>
  <si>
    <t>Dedu. To be due</t>
  </si>
  <si>
    <t>dedu.Already Ded.</t>
  </si>
  <si>
    <t>Difference Due</t>
  </si>
  <si>
    <t>Total</t>
  </si>
  <si>
    <r>
      <t xml:space="preserve">izekf.kr fd;k tkrk gSa fd </t>
    </r>
    <r>
      <rPr>
        <sz val="12"/>
        <rFont val="Arial"/>
        <family val="2"/>
      </rPr>
      <t>G.F.&amp;R.-186</t>
    </r>
    <r>
      <rPr>
        <sz val="16"/>
        <rFont val="DevLys 010"/>
      </rPr>
      <t xml:space="preserve"> ds rgr dk;kZy; izfr;ksa esa vko';d bUnzkt dj fy;k x;k gSA </t>
    </r>
  </si>
  <si>
    <t>Incashment Date Tv./Date</t>
  </si>
  <si>
    <t>Paid Bill   No./Date</t>
  </si>
  <si>
    <t>Total Deduction</t>
  </si>
  <si>
    <t>Net Payable Amount</t>
  </si>
  <si>
    <t>dk;kZy;%&amp; iz/kkukpk;Z]jktdh; mPp ek/;fed fo|ky;]pkMh pkSrhuk ¼tks/kiqj½</t>
  </si>
  <si>
    <t>INCOME-TAXE</t>
  </si>
  <si>
    <r>
      <t xml:space="preserve"> Name- </t>
    </r>
    <r>
      <rPr>
        <b/>
        <sz val="16"/>
        <rFont val="Kruti Dev 010"/>
      </rPr>
      <t xml:space="preserve"> eukstdqekj   v/;kid                       </t>
    </r>
    <r>
      <rPr>
        <b/>
        <sz val="14"/>
        <rFont val="Times New Roman"/>
        <family val="1"/>
      </rPr>
      <t xml:space="preserve">PB-2 (9300-34800)Grade Pay 3600     </t>
    </r>
  </si>
  <si>
    <t>PAY @ 12900</t>
  </si>
  <si>
    <t>PAY @ FIX REM</t>
  </si>
  <si>
    <t>osru ,fj;j vUrj rkfydk ¼ LFkk;hdj.k mijkUr osru fu;ru ½  vof/k%&amp;21 uoEcj 2014 ls 31 ekpZ 2016</t>
  </si>
  <si>
    <r>
      <t xml:space="preserve"> Name- </t>
    </r>
    <r>
      <rPr>
        <b/>
        <sz val="16"/>
        <rFont val="Kruti Dev 010"/>
      </rPr>
      <t xml:space="preserve"> t;izdk'k]v/;kid                      </t>
    </r>
    <r>
      <rPr>
        <b/>
        <sz val="14"/>
        <rFont val="Times New Roman"/>
        <family val="1"/>
      </rPr>
      <t xml:space="preserve">PB-2 (9300-34800)Grade Pay 3600     </t>
    </r>
  </si>
  <si>
    <r>
      <t xml:space="preserve"> Name- </t>
    </r>
    <r>
      <rPr>
        <b/>
        <sz val="16"/>
        <rFont val="Kruti Dev 010"/>
      </rPr>
      <t xml:space="preserve"> jksfgr dqekj]v/;kid                                                             </t>
    </r>
    <r>
      <rPr>
        <b/>
        <sz val="14"/>
        <rFont val="Times New Roman"/>
        <family val="1"/>
      </rPr>
      <t xml:space="preserve">PB-2 (9300-34800)Grade Pay 3600     </t>
    </r>
  </si>
  <si>
    <t>21-Nov.-14 To             30-Nov.-14</t>
  </si>
  <si>
    <t>16-Sept.-14 To             30-Sept.-14</t>
  </si>
  <si>
    <r>
      <t xml:space="preserve"> Name- </t>
    </r>
    <r>
      <rPr>
        <b/>
        <sz val="16"/>
        <rFont val="Kruti Dev 010"/>
      </rPr>
      <t xml:space="preserve"> fotsUnz dqekj   o-v                                                        </t>
    </r>
    <r>
      <rPr>
        <b/>
        <sz val="14"/>
        <rFont val="Times New Roman"/>
        <family val="1"/>
      </rPr>
      <t xml:space="preserve">PB-2 (9300-34800)Grade Pay 3600     </t>
    </r>
  </si>
  <si>
    <t>osru ,fj;j vUrj rkfydk ¼ LFkk;hdj.k mijkUr osru fu;ru ½  vof/k%&amp;16 flrEcj 2014 ls 31 ekpZ 2016</t>
  </si>
  <si>
    <r>
      <t xml:space="preserve"> Name- </t>
    </r>
    <r>
      <rPr>
        <b/>
        <sz val="16"/>
        <rFont val="Kruti Dev 010"/>
      </rPr>
      <t xml:space="preserve"> fot; dqekj oekZ   v/;kid                                                        </t>
    </r>
    <r>
      <rPr>
        <b/>
        <sz val="14"/>
        <rFont val="Times New Roman"/>
        <family val="1"/>
      </rPr>
      <t xml:space="preserve">PB-2 (9300-34800)Grade Pay 3600     </t>
    </r>
  </si>
  <si>
    <t>14-Sept.-14 To             30-Sept.-14</t>
  </si>
  <si>
    <t>osru ,fj;j vUrj rkfydk ¼ LFkk;hdj.k mijkUr osru fu;ru ½  vof/k%&amp;14 flrEcj 2014 ls 31 ekpZ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</si>
</sst>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\-mmm\-yy;@"/>
    <numFmt numFmtId="165" formatCode="[$-409]mmm\-yy;@"/>
  </numFmts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6"/>
      <name val="DevLys 01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22"/>
      <name val="Kruti Dev 010"/>
    </font>
    <font>
      <b/>
      <sz val="18"/>
      <name val="Kruti Dev 01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Kruti Dev 010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F1" zoomScale="90" zoomScaleNormal="90" workbookViewId="0">
      <selection activeCell="A2" sqref="A2:V2"/>
    </sheetView>
  </sheetViews>
  <sheetFormatPr defaultRowHeight="15" x14ac:dyDescent="0.25"/>
  <cols>
    <col min="1" max="22" width="10.140625" customWidth="1"/>
  </cols>
  <sheetData>
    <row r="1" spans="1:22" ht="27.75" x14ac:dyDescent="0.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x14ac:dyDescent="0.3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 x14ac:dyDescent="0.25">
      <c r="A4" s="22" t="s">
        <v>0</v>
      </c>
      <c r="B4" s="22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1"/>
      <c r="S4" s="22" t="s">
        <v>17</v>
      </c>
      <c r="T4" s="22" t="s">
        <v>18</v>
      </c>
      <c r="U4" s="22" t="s">
        <v>16</v>
      </c>
      <c r="V4" s="22" t="s">
        <v>15</v>
      </c>
    </row>
    <row r="5" spans="1:22" ht="87.75" customHeight="1" x14ac:dyDescent="0.25">
      <c r="A5" s="22"/>
      <c r="B5" s="22"/>
      <c r="C5" s="10" t="s">
        <v>22</v>
      </c>
      <c r="D5" s="10" t="s">
        <v>6</v>
      </c>
      <c r="E5" s="10" t="s">
        <v>7</v>
      </c>
      <c r="F5" s="10" t="s">
        <v>8</v>
      </c>
      <c r="G5" s="10" t="s">
        <v>23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6</v>
      </c>
      <c r="M5" s="10" t="s">
        <v>7</v>
      </c>
      <c r="N5" s="10" t="s">
        <v>8</v>
      </c>
      <c r="O5" s="10" t="s">
        <v>10</v>
      </c>
      <c r="P5" s="10" t="s">
        <v>11</v>
      </c>
      <c r="Q5" s="10" t="s">
        <v>12</v>
      </c>
      <c r="R5" s="10" t="s">
        <v>20</v>
      </c>
      <c r="S5" s="22"/>
      <c r="T5" s="22"/>
      <c r="U5" s="22"/>
      <c r="V5" s="22"/>
    </row>
    <row r="6" spans="1:22" ht="41.25" customHeight="1" x14ac:dyDescent="0.25">
      <c r="A6" s="3">
        <v>1</v>
      </c>
      <c r="B6" s="4" t="s">
        <v>27</v>
      </c>
      <c r="C6" s="7">
        <v>4300</v>
      </c>
      <c r="D6" s="7">
        <f>ROUND(C6*107%,0)</f>
        <v>4601</v>
      </c>
      <c r="E6" s="7">
        <f t="shared" ref="E6:E22" si="0">ROUND(C6*10%,0)</f>
        <v>430</v>
      </c>
      <c r="F6" s="7">
        <f t="shared" ref="F6:F22" si="1">C6+D6+E6</f>
        <v>9331</v>
      </c>
      <c r="G6" s="8">
        <v>4000</v>
      </c>
      <c r="H6" s="7">
        <v>0</v>
      </c>
      <c r="I6" s="7">
        <v>0</v>
      </c>
      <c r="J6" s="7">
        <f t="shared" ref="J6:J22" si="2">G6+H6+I6</f>
        <v>4000</v>
      </c>
      <c r="K6" s="7">
        <f t="shared" ref="K6:N22" si="3">C6-G6</f>
        <v>300</v>
      </c>
      <c r="L6" s="7">
        <f t="shared" si="3"/>
        <v>4601</v>
      </c>
      <c r="M6" s="7">
        <f t="shared" si="3"/>
        <v>430</v>
      </c>
      <c r="N6" s="7">
        <f>F6-J6</f>
        <v>5331</v>
      </c>
      <c r="O6" s="7">
        <v>890</v>
      </c>
      <c r="P6" s="7">
        <v>0</v>
      </c>
      <c r="Q6" s="7">
        <f>O6-P6</f>
        <v>890</v>
      </c>
      <c r="R6" s="7">
        <f t="shared" ref="R6:R22" si="4">ROUND(N6*10%,0)</f>
        <v>533</v>
      </c>
      <c r="S6" s="7">
        <f t="shared" ref="S6:S22" si="5">Q6+R6</f>
        <v>1423</v>
      </c>
      <c r="T6" s="7">
        <f t="shared" ref="T6:T22" si="6">N6-S6</f>
        <v>3908</v>
      </c>
      <c r="U6" s="12"/>
      <c r="V6" s="13"/>
    </row>
    <row r="7" spans="1:22" ht="34.5" customHeight="1" x14ac:dyDescent="0.25">
      <c r="A7" s="3">
        <v>2</v>
      </c>
      <c r="B7" s="6">
        <v>41974</v>
      </c>
      <c r="C7" s="3">
        <v>12900</v>
      </c>
      <c r="D7" s="7">
        <f>ROUND(C7*107%,0)</f>
        <v>13803</v>
      </c>
      <c r="E7" s="3">
        <f t="shared" si="0"/>
        <v>1290</v>
      </c>
      <c r="F7" s="7">
        <f t="shared" si="1"/>
        <v>27993</v>
      </c>
      <c r="G7" s="5">
        <v>12000</v>
      </c>
      <c r="H7" s="7">
        <v>0</v>
      </c>
      <c r="I7" s="7">
        <v>0</v>
      </c>
      <c r="J7" s="3">
        <f t="shared" si="2"/>
        <v>12000</v>
      </c>
      <c r="K7" s="7">
        <f t="shared" si="3"/>
        <v>900</v>
      </c>
      <c r="L7" s="7">
        <f t="shared" si="3"/>
        <v>13803</v>
      </c>
      <c r="M7" s="7">
        <f t="shared" si="3"/>
        <v>1290</v>
      </c>
      <c r="N7" s="7">
        <f t="shared" si="3"/>
        <v>15993</v>
      </c>
      <c r="O7" s="7">
        <v>2670</v>
      </c>
      <c r="P7" s="7">
        <v>0</v>
      </c>
      <c r="Q7" s="7">
        <f t="shared" ref="Q7:Q22" si="7">O7-P7</f>
        <v>2670</v>
      </c>
      <c r="R7" s="7">
        <f t="shared" si="4"/>
        <v>1599</v>
      </c>
      <c r="S7" s="7">
        <f t="shared" si="5"/>
        <v>4269</v>
      </c>
      <c r="T7" s="7">
        <f t="shared" si="6"/>
        <v>11724</v>
      </c>
      <c r="U7" s="12"/>
      <c r="V7" s="13"/>
    </row>
    <row r="8" spans="1:22" ht="31.5" customHeight="1" x14ac:dyDescent="0.25">
      <c r="A8" s="3">
        <v>3</v>
      </c>
      <c r="B8" s="6">
        <v>42005</v>
      </c>
      <c r="C8" s="3">
        <v>12900</v>
      </c>
      <c r="D8" s="7">
        <f>ROUND(C8*113%,0)</f>
        <v>14577</v>
      </c>
      <c r="E8" s="3">
        <f t="shared" si="0"/>
        <v>1290</v>
      </c>
      <c r="F8" s="7">
        <f t="shared" si="1"/>
        <v>28767</v>
      </c>
      <c r="G8" s="5">
        <v>12000</v>
      </c>
      <c r="H8" s="7">
        <v>0</v>
      </c>
      <c r="I8" s="7">
        <v>0</v>
      </c>
      <c r="J8" s="3">
        <f t="shared" si="2"/>
        <v>12000</v>
      </c>
      <c r="K8" s="7">
        <f t="shared" si="3"/>
        <v>900</v>
      </c>
      <c r="L8" s="7">
        <f t="shared" si="3"/>
        <v>14577</v>
      </c>
      <c r="M8" s="7">
        <f t="shared" si="3"/>
        <v>1290</v>
      </c>
      <c r="N8" s="7">
        <f t="shared" si="3"/>
        <v>16767</v>
      </c>
      <c r="O8" s="7">
        <v>2748</v>
      </c>
      <c r="P8" s="7">
        <v>0</v>
      </c>
      <c r="Q8" s="7">
        <f t="shared" si="7"/>
        <v>2748</v>
      </c>
      <c r="R8" s="7">
        <f t="shared" si="4"/>
        <v>1677</v>
      </c>
      <c r="S8" s="7">
        <f t="shared" si="5"/>
        <v>4425</v>
      </c>
      <c r="T8" s="7">
        <f t="shared" si="6"/>
        <v>12342</v>
      </c>
      <c r="U8" s="12"/>
      <c r="V8" s="13"/>
    </row>
    <row r="9" spans="1:22" ht="36.75" customHeight="1" x14ac:dyDescent="0.25">
      <c r="A9" s="3">
        <v>4</v>
      </c>
      <c r="B9" s="6">
        <v>42053</v>
      </c>
      <c r="C9" s="3">
        <v>12900</v>
      </c>
      <c r="D9" s="7">
        <f t="shared" ref="D9:D13" si="8">ROUND(C9*113%,0)</f>
        <v>14577</v>
      </c>
      <c r="E9" s="3">
        <f t="shared" si="0"/>
        <v>1290</v>
      </c>
      <c r="F9" s="7">
        <f t="shared" si="1"/>
        <v>28767</v>
      </c>
      <c r="G9" s="5">
        <v>12000</v>
      </c>
      <c r="H9" s="7">
        <v>0</v>
      </c>
      <c r="I9" s="7">
        <v>0</v>
      </c>
      <c r="J9" s="3">
        <f t="shared" si="2"/>
        <v>12000</v>
      </c>
      <c r="K9" s="7">
        <f t="shared" si="3"/>
        <v>900</v>
      </c>
      <c r="L9" s="7">
        <f t="shared" si="3"/>
        <v>14577</v>
      </c>
      <c r="M9" s="7">
        <f t="shared" si="3"/>
        <v>1290</v>
      </c>
      <c r="N9" s="7">
        <f t="shared" si="3"/>
        <v>16767</v>
      </c>
      <c r="O9" s="7">
        <v>2748</v>
      </c>
      <c r="P9" s="7">
        <v>0</v>
      </c>
      <c r="Q9" s="7">
        <f t="shared" si="7"/>
        <v>2748</v>
      </c>
      <c r="R9" s="7">
        <f t="shared" si="4"/>
        <v>1677</v>
      </c>
      <c r="S9" s="7">
        <f t="shared" si="5"/>
        <v>4425</v>
      </c>
      <c r="T9" s="7">
        <f t="shared" si="6"/>
        <v>12342</v>
      </c>
      <c r="U9" s="12"/>
      <c r="V9" s="13"/>
    </row>
    <row r="10" spans="1:22" ht="36" customHeight="1" x14ac:dyDescent="0.25">
      <c r="A10" s="3">
        <v>5</v>
      </c>
      <c r="B10" s="6">
        <v>42082</v>
      </c>
      <c r="C10" s="3">
        <v>12900</v>
      </c>
      <c r="D10" s="7">
        <f t="shared" si="8"/>
        <v>14577</v>
      </c>
      <c r="E10" s="3">
        <f t="shared" si="0"/>
        <v>1290</v>
      </c>
      <c r="F10" s="7">
        <f t="shared" si="1"/>
        <v>28767</v>
      </c>
      <c r="G10" s="5">
        <v>12000</v>
      </c>
      <c r="H10" s="7">
        <v>0</v>
      </c>
      <c r="I10" s="7">
        <v>0</v>
      </c>
      <c r="J10" s="3">
        <f t="shared" si="2"/>
        <v>12000</v>
      </c>
      <c r="K10" s="7">
        <f t="shared" si="3"/>
        <v>900</v>
      </c>
      <c r="L10" s="7">
        <f t="shared" si="3"/>
        <v>14577</v>
      </c>
      <c r="M10" s="7">
        <f t="shared" si="3"/>
        <v>1290</v>
      </c>
      <c r="N10" s="7">
        <f t="shared" si="3"/>
        <v>16767</v>
      </c>
      <c r="O10" s="7">
        <v>2748</v>
      </c>
      <c r="P10" s="7">
        <v>0</v>
      </c>
      <c r="Q10" s="7">
        <f t="shared" si="7"/>
        <v>2748</v>
      </c>
      <c r="R10" s="7">
        <f t="shared" si="4"/>
        <v>1677</v>
      </c>
      <c r="S10" s="7">
        <f t="shared" si="5"/>
        <v>4425</v>
      </c>
      <c r="T10" s="7">
        <f t="shared" si="6"/>
        <v>12342</v>
      </c>
      <c r="U10" s="12"/>
      <c r="V10" s="13"/>
    </row>
    <row r="11" spans="1:22" ht="36.75" customHeight="1" x14ac:dyDescent="0.25">
      <c r="A11" s="3">
        <v>6</v>
      </c>
      <c r="B11" s="6">
        <v>42114</v>
      </c>
      <c r="C11" s="3">
        <v>12900</v>
      </c>
      <c r="D11" s="7">
        <f t="shared" si="8"/>
        <v>14577</v>
      </c>
      <c r="E11" s="3">
        <f t="shared" si="0"/>
        <v>1290</v>
      </c>
      <c r="F11" s="7">
        <f t="shared" si="1"/>
        <v>28767</v>
      </c>
      <c r="G11" s="5">
        <v>12000</v>
      </c>
      <c r="H11" s="7">
        <v>0</v>
      </c>
      <c r="I11" s="7">
        <v>0</v>
      </c>
      <c r="J11" s="3">
        <f t="shared" si="2"/>
        <v>12000</v>
      </c>
      <c r="K11" s="7">
        <f t="shared" si="3"/>
        <v>900</v>
      </c>
      <c r="L11" s="7">
        <f t="shared" si="3"/>
        <v>14577</v>
      </c>
      <c r="M11" s="7">
        <f t="shared" si="3"/>
        <v>1290</v>
      </c>
      <c r="N11" s="7">
        <f t="shared" si="3"/>
        <v>16767</v>
      </c>
      <c r="O11" s="7">
        <v>2748</v>
      </c>
      <c r="P11" s="7">
        <v>0</v>
      </c>
      <c r="Q11" s="7">
        <f t="shared" si="7"/>
        <v>2748</v>
      </c>
      <c r="R11" s="7">
        <f t="shared" si="4"/>
        <v>1677</v>
      </c>
      <c r="S11" s="7">
        <f t="shared" si="5"/>
        <v>4425</v>
      </c>
      <c r="T11" s="7">
        <f t="shared" si="6"/>
        <v>12342</v>
      </c>
      <c r="U11" s="12"/>
      <c r="V11" s="13"/>
    </row>
    <row r="12" spans="1:22" ht="36.75" customHeight="1" x14ac:dyDescent="0.25">
      <c r="A12" s="3">
        <v>7</v>
      </c>
      <c r="B12" s="6">
        <v>42146</v>
      </c>
      <c r="C12" s="3">
        <v>12900</v>
      </c>
      <c r="D12" s="7">
        <f t="shared" si="8"/>
        <v>14577</v>
      </c>
      <c r="E12" s="3">
        <f t="shared" si="0"/>
        <v>1290</v>
      </c>
      <c r="F12" s="7">
        <f t="shared" si="1"/>
        <v>28767</v>
      </c>
      <c r="G12" s="5">
        <v>12000</v>
      </c>
      <c r="H12" s="7">
        <v>0</v>
      </c>
      <c r="I12" s="7">
        <v>0</v>
      </c>
      <c r="J12" s="3">
        <f t="shared" si="2"/>
        <v>12000</v>
      </c>
      <c r="K12" s="7">
        <f t="shared" si="3"/>
        <v>900</v>
      </c>
      <c r="L12" s="7">
        <f t="shared" si="3"/>
        <v>14577</v>
      </c>
      <c r="M12" s="7">
        <f t="shared" si="3"/>
        <v>1290</v>
      </c>
      <c r="N12" s="7">
        <f t="shared" si="3"/>
        <v>16767</v>
      </c>
      <c r="O12" s="7">
        <v>2748</v>
      </c>
      <c r="P12" s="7">
        <v>0</v>
      </c>
      <c r="Q12" s="7">
        <f t="shared" si="7"/>
        <v>2748</v>
      </c>
      <c r="R12" s="7">
        <f t="shared" si="4"/>
        <v>1677</v>
      </c>
      <c r="S12" s="7">
        <f t="shared" si="5"/>
        <v>4425</v>
      </c>
      <c r="T12" s="7">
        <f t="shared" si="6"/>
        <v>12342</v>
      </c>
      <c r="U12" s="12"/>
      <c r="V12" s="13"/>
    </row>
    <row r="13" spans="1:22" ht="47.25" customHeight="1" x14ac:dyDescent="0.25">
      <c r="A13" s="3">
        <v>8</v>
      </c>
      <c r="B13" s="6">
        <v>42178</v>
      </c>
      <c r="C13" s="3">
        <v>12900</v>
      </c>
      <c r="D13" s="7">
        <f t="shared" si="8"/>
        <v>14577</v>
      </c>
      <c r="E13" s="3">
        <f t="shared" si="0"/>
        <v>1290</v>
      </c>
      <c r="F13" s="7">
        <f t="shared" si="1"/>
        <v>28767</v>
      </c>
      <c r="G13" s="5">
        <v>12000</v>
      </c>
      <c r="H13" s="7">
        <v>0</v>
      </c>
      <c r="I13" s="3">
        <v>0</v>
      </c>
      <c r="J13" s="3">
        <f t="shared" si="2"/>
        <v>12000</v>
      </c>
      <c r="K13" s="7">
        <f t="shared" si="3"/>
        <v>900</v>
      </c>
      <c r="L13" s="7">
        <f t="shared" si="3"/>
        <v>14577</v>
      </c>
      <c r="M13" s="7">
        <f t="shared" si="3"/>
        <v>1290</v>
      </c>
      <c r="N13" s="7">
        <f t="shared" si="3"/>
        <v>16767</v>
      </c>
      <c r="O13" s="7">
        <v>2748</v>
      </c>
      <c r="P13" s="7">
        <v>0</v>
      </c>
      <c r="Q13" s="7">
        <f t="shared" si="7"/>
        <v>2748</v>
      </c>
      <c r="R13" s="7">
        <f t="shared" si="4"/>
        <v>1677</v>
      </c>
      <c r="S13" s="7">
        <f t="shared" si="5"/>
        <v>4425</v>
      </c>
      <c r="T13" s="7">
        <f t="shared" si="6"/>
        <v>12342</v>
      </c>
      <c r="U13" s="12"/>
      <c r="V13" s="13"/>
    </row>
    <row r="14" spans="1:22" ht="47.25" customHeight="1" x14ac:dyDescent="0.25">
      <c r="A14" s="3">
        <v>9</v>
      </c>
      <c r="B14" s="6">
        <v>42210</v>
      </c>
      <c r="C14" s="3">
        <v>13290</v>
      </c>
      <c r="D14" s="3">
        <f>ROUND(C14*119%,0)</f>
        <v>15815</v>
      </c>
      <c r="E14" s="3">
        <f t="shared" si="0"/>
        <v>1329</v>
      </c>
      <c r="F14" s="7">
        <f t="shared" si="1"/>
        <v>30434</v>
      </c>
      <c r="G14" s="5">
        <v>13200</v>
      </c>
      <c r="H14" s="7">
        <v>0</v>
      </c>
      <c r="I14" s="3">
        <v>0</v>
      </c>
      <c r="J14" s="3">
        <f t="shared" si="2"/>
        <v>13200</v>
      </c>
      <c r="K14" s="7">
        <f t="shared" si="3"/>
        <v>90</v>
      </c>
      <c r="L14" s="7">
        <f t="shared" si="3"/>
        <v>15815</v>
      </c>
      <c r="M14" s="7">
        <f t="shared" si="3"/>
        <v>1329</v>
      </c>
      <c r="N14" s="7">
        <f t="shared" si="3"/>
        <v>17234</v>
      </c>
      <c r="O14" s="7">
        <v>2911</v>
      </c>
      <c r="P14" s="7">
        <v>0</v>
      </c>
      <c r="Q14" s="7">
        <f t="shared" si="7"/>
        <v>2911</v>
      </c>
      <c r="R14" s="7">
        <f t="shared" si="4"/>
        <v>1723</v>
      </c>
      <c r="S14" s="7">
        <f t="shared" si="5"/>
        <v>4634</v>
      </c>
      <c r="T14" s="7">
        <f t="shared" si="6"/>
        <v>12600</v>
      </c>
      <c r="U14" s="14"/>
      <c r="V14" s="13"/>
    </row>
    <row r="15" spans="1:22" ht="47.25" customHeight="1" x14ac:dyDescent="0.25">
      <c r="A15" s="3">
        <v>10</v>
      </c>
      <c r="B15" s="6">
        <v>42242</v>
      </c>
      <c r="C15" s="3">
        <v>13290</v>
      </c>
      <c r="D15" s="3">
        <f t="shared" ref="D15:D19" si="9">ROUND(C15*119%,0)</f>
        <v>15815</v>
      </c>
      <c r="E15" s="3">
        <f t="shared" si="0"/>
        <v>1329</v>
      </c>
      <c r="F15" s="7">
        <f t="shared" si="1"/>
        <v>30434</v>
      </c>
      <c r="G15" s="5">
        <v>13200</v>
      </c>
      <c r="H15" s="7">
        <v>0</v>
      </c>
      <c r="I15" s="3">
        <v>0</v>
      </c>
      <c r="J15" s="3">
        <f t="shared" si="2"/>
        <v>13200</v>
      </c>
      <c r="K15" s="7">
        <f t="shared" si="3"/>
        <v>90</v>
      </c>
      <c r="L15" s="7">
        <f t="shared" si="3"/>
        <v>15815</v>
      </c>
      <c r="M15" s="7">
        <f t="shared" si="3"/>
        <v>1329</v>
      </c>
      <c r="N15" s="7">
        <f t="shared" si="3"/>
        <v>17234</v>
      </c>
      <c r="O15" s="7">
        <v>2911</v>
      </c>
      <c r="P15" s="7">
        <v>0</v>
      </c>
      <c r="Q15" s="7">
        <f t="shared" si="7"/>
        <v>2911</v>
      </c>
      <c r="R15" s="7">
        <f t="shared" si="4"/>
        <v>1723</v>
      </c>
      <c r="S15" s="7">
        <f t="shared" si="5"/>
        <v>4634</v>
      </c>
      <c r="T15" s="7">
        <f t="shared" si="6"/>
        <v>12600</v>
      </c>
      <c r="U15" s="14"/>
      <c r="V15" s="13"/>
    </row>
    <row r="16" spans="1:22" ht="47.25" customHeight="1" x14ac:dyDescent="0.25">
      <c r="A16" s="3">
        <v>11</v>
      </c>
      <c r="B16" s="6">
        <v>42274</v>
      </c>
      <c r="C16" s="3">
        <v>13290</v>
      </c>
      <c r="D16" s="3">
        <f t="shared" si="9"/>
        <v>15815</v>
      </c>
      <c r="E16" s="3">
        <f t="shared" si="0"/>
        <v>1329</v>
      </c>
      <c r="F16" s="7">
        <f t="shared" si="1"/>
        <v>30434</v>
      </c>
      <c r="G16" s="5">
        <v>13200</v>
      </c>
      <c r="H16" s="7">
        <v>0</v>
      </c>
      <c r="I16" s="3">
        <v>0</v>
      </c>
      <c r="J16" s="3">
        <f t="shared" si="2"/>
        <v>13200</v>
      </c>
      <c r="K16" s="7">
        <f t="shared" si="3"/>
        <v>90</v>
      </c>
      <c r="L16" s="7">
        <f t="shared" si="3"/>
        <v>15815</v>
      </c>
      <c r="M16" s="7">
        <f t="shared" si="3"/>
        <v>1329</v>
      </c>
      <c r="N16" s="7">
        <f t="shared" si="3"/>
        <v>17234</v>
      </c>
      <c r="O16" s="7">
        <v>2911</v>
      </c>
      <c r="P16" s="7">
        <v>0</v>
      </c>
      <c r="Q16" s="7">
        <f t="shared" si="7"/>
        <v>2911</v>
      </c>
      <c r="R16" s="7">
        <f t="shared" si="4"/>
        <v>1723</v>
      </c>
      <c r="S16" s="7">
        <f t="shared" si="5"/>
        <v>4634</v>
      </c>
      <c r="T16" s="7">
        <f t="shared" si="6"/>
        <v>12600</v>
      </c>
      <c r="U16" s="14"/>
      <c r="V16" s="13"/>
    </row>
    <row r="17" spans="1:22" ht="47.25" customHeight="1" x14ac:dyDescent="0.25">
      <c r="A17" s="3">
        <v>12</v>
      </c>
      <c r="B17" s="6">
        <v>42306</v>
      </c>
      <c r="C17" s="3">
        <v>13290</v>
      </c>
      <c r="D17" s="3">
        <f t="shared" si="9"/>
        <v>15815</v>
      </c>
      <c r="E17" s="3">
        <f t="shared" si="0"/>
        <v>1329</v>
      </c>
      <c r="F17" s="7">
        <f t="shared" si="1"/>
        <v>30434</v>
      </c>
      <c r="G17" s="5">
        <v>13200</v>
      </c>
      <c r="H17" s="7">
        <v>0</v>
      </c>
      <c r="I17" s="3">
        <v>0</v>
      </c>
      <c r="J17" s="3">
        <f t="shared" si="2"/>
        <v>13200</v>
      </c>
      <c r="K17" s="7">
        <f t="shared" si="3"/>
        <v>90</v>
      </c>
      <c r="L17" s="7">
        <f t="shared" si="3"/>
        <v>15815</v>
      </c>
      <c r="M17" s="7">
        <f t="shared" si="3"/>
        <v>1329</v>
      </c>
      <c r="N17" s="7">
        <f t="shared" si="3"/>
        <v>17234</v>
      </c>
      <c r="O17" s="7">
        <v>2911</v>
      </c>
      <c r="P17" s="7">
        <v>0</v>
      </c>
      <c r="Q17" s="7">
        <f t="shared" si="7"/>
        <v>2911</v>
      </c>
      <c r="R17" s="7">
        <f t="shared" si="4"/>
        <v>1723</v>
      </c>
      <c r="S17" s="7">
        <f t="shared" si="5"/>
        <v>4634</v>
      </c>
      <c r="T17" s="7">
        <f t="shared" si="6"/>
        <v>12600</v>
      </c>
      <c r="U17" s="14"/>
      <c r="V17" s="13"/>
    </row>
    <row r="18" spans="1:22" ht="47.25" customHeight="1" x14ac:dyDescent="0.25">
      <c r="A18" s="3">
        <v>13</v>
      </c>
      <c r="B18" s="6">
        <v>42338</v>
      </c>
      <c r="C18" s="3">
        <v>13290</v>
      </c>
      <c r="D18" s="3">
        <f t="shared" si="9"/>
        <v>15815</v>
      </c>
      <c r="E18" s="3">
        <f t="shared" si="0"/>
        <v>1329</v>
      </c>
      <c r="F18" s="7">
        <f t="shared" si="1"/>
        <v>30434</v>
      </c>
      <c r="G18" s="5">
        <v>13200</v>
      </c>
      <c r="H18" s="7">
        <v>0</v>
      </c>
      <c r="I18" s="3">
        <v>0</v>
      </c>
      <c r="J18" s="3">
        <f t="shared" si="2"/>
        <v>13200</v>
      </c>
      <c r="K18" s="7">
        <f t="shared" si="3"/>
        <v>90</v>
      </c>
      <c r="L18" s="7">
        <f t="shared" si="3"/>
        <v>15815</v>
      </c>
      <c r="M18" s="7">
        <f t="shared" si="3"/>
        <v>1329</v>
      </c>
      <c r="N18" s="7">
        <f t="shared" si="3"/>
        <v>17234</v>
      </c>
      <c r="O18" s="7">
        <v>2911</v>
      </c>
      <c r="P18" s="7">
        <v>0</v>
      </c>
      <c r="Q18" s="7">
        <f t="shared" si="7"/>
        <v>2911</v>
      </c>
      <c r="R18" s="7">
        <f t="shared" si="4"/>
        <v>1723</v>
      </c>
      <c r="S18" s="7">
        <f t="shared" si="5"/>
        <v>4634</v>
      </c>
      <c r="T18" s="7">
        <f t="shared" si="6"/>
        <v>12600</v>
      </c>
      <c r="U18" s="14"/>
      <c r="V18" s="13"/>
    </row>
    <row r="19" spans="1:22" ht="47.25" customHeight="1" x14ac:dyDescent="0.25">
      <c r="A19" s="3">
        <v>14</v>
      </c>
      <c r="B19" s="6">
        <v>42339</v>
      </c>
      <c r="C19" s="3">
        <v>13290</v>
      </c>
      <c r="D19" s="3">
        <f t="shared" si="9"/>
        <v>15815</v>
      </c>
      <c r="E19" s="3">
        <f t="shared" si="0"/>
        <v>1329</v>
      </c>
      <c r="F19" s="7">
        <f t="shared" si="1"/>
        <v>30434</v>
      </c>
      <c r="G19" s="5">
        <v>13200</v>
      </c>
      <c r="H19" s="7">
        <v>0</v>
      </c>
      <c r="I19" s="3">
        <v>0</v>
      </c>
      <c r="J19" s="3">
        <f t="shared" si="2"/>
        <v>13200</v>
      </c>
      <c r="K19" s="7">
        <f t="shared" si="3"/>
        <v>90</v>
      </c>
      <c r="L19" s="7">
        <f t="shared" si="3"/>
        <v>15815</v>
      </c>
      <c r="M19" s="7">
        <f t="shared" si="3"/>
        <v>1329</v>
      </c>
      <c r="N19" s="7">
        <f t="shared" si="3"/>
        <v>17234</v>
      </c>
      <c r="O19" s="7">
        <v>2911</v>
      </c>
      <c r="P19" s="7">
        <v>0</v>
      </c>
      <c r="Q19" s="7">
        <f t="shared" si="7"/>
        <v>2911</v>
      </c>
      <c r="R19" s="7">
        <f t="shared" si="4"/>
        <v>1723</v>
      </c>
      <c r="S19" s="7">
        <f t="shared" si="5"/>
        <v>4634</v>
      </c>
      <c r="T19" s="7">
        <f t="shared" si="6"/>
        <v>12600</v>
      </c>
      <c r="U19" s="14"/>
      <c r="V19" s="13"/>
    </row>
    <row r="20" spans="1:22" ht="47.25" customHeight="1" x14ac:dyDescent="0.25">
      <c r="A20" s="3">
        <v>15</v>
      </c>
      <c r="B20" s="6">
        <v>42371</v>
      </c>
      <c r="C20" s="3">
        <v>13290</v>
      </c>
      <c r="D20" s="3">
        <f>ROUND(C20*125%,0)</f>
        <v>16613</v>
      </c>
      <c r="E20" s="3">
        <f t="shared" si="0"/>
        <v>1329</v>
      </c>
      <c r="F20" s="7">
        <f t="shared" si="1"/>
        <v>31232</v>
      </c>
      <c r="G20" s="5">
        <v>13200</v>
      </c>
      <c r="H20" s="7">
        <v>0</v>
      </c>
      <c r="I20" s="3">
        <v>0</v>
      </c>
      <c r="J20" s="3">
        <f t="shared" si="2"/>
        <v>13200</v>
      </c>
      <c r="K20" s="7">
        <f t="shared" si="3"/>
        <v>90</v>
      </c>
      <c r="L20" s="7">
        <f t="shared" si="3"/>
        <v>16613</v>
      </c>
      <c r="M20" s="7">
        <f t="shared" si="3"/>
        <v>1329</v>
      </c>
      <c r="N20" s="7">
        <f t="shared" si="3"/>
        <v>18032</v>
      </c>
      <c r="O20" s="7">
        <v>2990</v>
      </c>
      <c r="P20" s="7">
        <v>0</v>
      </c>
      <c r="Q20" s="7">
        <f t="shared" si="7"/>
        <v>2990</v>
      </c>
      <c r="R20" s="7">
        <f t="shared" si="4"/>
        <v>1803</v>
      </c>
      <c r="S20" s="7">
        <f t="shared" si="5"/>
        <v>4793</v>
      </c>
      <c r="T20" s="7">
        <f t="shared" si="6"/>
        <v>13239</v>
      </c>
      <c r="U20" s="14"/>
      <c r="V20" s="13"/>
    </row>
    <row r="21" spans="1:22" ht="47.25" customHeight="1" x14ac:dyDescent="0.25">
      <c r="A21" s="3">
        <v>16</v>
      </c>
      <c r="B21" s="6">
        <v>42403</v>
      </c>
      <c r="C21" s="3">
        <v>13290</v>
      </c>
      <c r="D21" s="3">
        <f t="shared" ref="D21:D22" si="10">ROUND(C21*125%,0)</f>
        <v>16613</v>
      </c>
      <c r="E21" s="3">
        <f t="shared" si="0"/>
        <v>1329</v>
      </c>
      <c r="F21" s="7">
        <f t="shared" si="1"/>
        <v>31232</v>
      </c>
      <c r="G21" s="5">
        <v>13200</v>
      </c>
      <c r="H21" s="7">
        <v>0</v>
      </c>
      <c r="I21" s="3">
        <v>0</v>
      </c>
      <c r="J21" s="3">
        <f t="shared" si="2"/>
        <v>13200</v>
      </c>
      <c r="K21" s="7">
        <f t="shared" si="3"/>
        <v>90</v>
      </c>
      <c r="L21" s="7">
        <f t="shared" si="3"/>
        <v>16613</v>
      </c>
      <c r="M21" s="7">
        <f t="shared" si="3"/>
        <v>1329</v>
      </c>
      <c r="N21" s="7">
        <f t="shared" si="3"/>
        <v>18032</v>
      </c>
      <c r="O21" s="7">
        <v>2990</v>
      </c>
      <c r="P21" s="7">
        <v>0</v>
      </c>
      <c r="Q21" s="7">
        <f t="shared" si="7"/>
        <v>2990</v>
      </c>
      <c r="R21" s="7">
        <f t="shared" si="4"/>
        <v>1803</v>
      </c>
      <c r="S21" s="7">
        <f t="shared" si="5"/>
        <v>4793</v>
      </c>
      <c r="T21" s="7">
        <f t="shared" si="6"/>
        <v>13239</v>
      </c>
      <c r="U21" s="14"/>
      <c r="V21" s="13"/>
    </row>
    <row r="22" spans="1:22" ht="47.25" customHeight="1" x14ac:dyDescent="0.25">
      <c r="A22" s="3">
        <v>17</v>
      </c>
      <c r="B22" s="6">
        <v>42452</v>
      </c>
      <c r="C22" s="3">
        <v>13290</v>
      </c>
      <c r="D22" s="3">
        <f t="shared" si="10"/>
        <v>16613</v>
      </c>
      <c r="E22" s="3">
        <f t="shared" si="0"/>
        <v>1329</v>
      </c>
      <c r="F22" s="7">
        <f t="shared" si="1"/>
        <v>31232</v>
      </c>
      <c r="G22" s="5">
        <v>13200</v>
      </c>
      <c r="H22" s="7">
        <v>0</v>
      </c>
      <c r="I22" s="3">
        <v>0</v>
      </c>
      <c r="J22" s="3">
        <f t="shared" si="2"/>
        <v>13200</v>
      </c>
      <c r="K22" s="7">
        <f t="shared" si="3"/>
        <v>90</v>
      </c>
      <c r="L22" s="7">
        <f t="shared" si="3"/>
        <v>16613</v>
      </c>
      <c r="M22" s="7">
        <f t="shared" si="3"/>
        <v>1329</v>
      </c>
      <c r="N22" s="7">
        <f t="shared" si="3"/>
        <v>18032</v>
      </c>
      <c r="O22" s="7">
        <v>2990</v>
      </c>
      <c r="P22" s="7">
        <v>0</v>
      </c>
      <c r="Q22" s="7">
        <f t="shared" si="7"/>
        <v>2990</v>
      </c>
      <c r="R22" s="7">
        <f t="shared" si="4"/>
        <v>1803</v>
      </c>
      <c r="S22" s="7">
        <f t="shared" si="5"/>
        <v>4793</v>
      </c>
      <c r="T22" s="7">
        <f t="shared" si="6"/>
        <v>13239</v>
      </c>
      <c r="U22" s="12"/>
      <c r="V22" s="12"/>
    </row>
    <row r="23" spans="1:22" ht="39.75" customHeight="1" x14ac:dyDescent="0.25">
      <c r="A23" s="23" t="s">
        <v>13</v>
      </c>
      <c r="B23" s="23"/>
      <c r="C23" s="9">
        <f>C6+C7+C8+C9+C10+C11+C12+C13+C14+C15+C16+C17+C18+C19+C20+C21+C22</f>
        <v>214210</v>
      </c>
      <c r="D23" s="9">
        <f t="shared" ref="D23:T23" si="11">D6+D7+D8+D9+D10+D11+D12+D13+D14+D15+D16+D17+D18+D19+D20+D21+D22</f>
        <v>250595</v>
      </c>
      <c r="E23" s="9">
        <f t="shared" si="11"/>
        <v>21421</v>
      </c>
      <c r="F23" s="9">
        <f t="shared" si="11"/>
        <v>486226</v>
      </c>
      <c r="G23" s="9">
        <f t="shared" si="11"/>
        <v>206800</v>
      </c>
      <c r="H23" s="9">
        <f t="shared" si="11"/>
        <v>0</v>
      </c>
      <c r="I23" s="9">
        <f t="shared" si="11"/>
        <v>0</v>
      </c>
      <c r="J23" s="9">
        <f t="shared" si="11"/>
        <v>206800</v>
      </c>
      <c r="K23" s="9">
        <f t="shared" si="11"/>
        <v>7410</v>
      </c>
      <c r="L23" s="9">
        <f t="shared" si="11"/>
        <v>250595</v>
      </c>
      <c r="M23" s="9">
        <f t="shared" si="11"/>
        <v>21421</v>
      </c>
      <c r="N23" s="9">
        <f t="shared" si="11"/>
        <v>279426</v>
      </c>
      <c r="O23" s="9">
        <f t="shared" si="11"/>
        <v>46484</v>
      </c>
      <c r="P23" s="9">
        <f t="shared" si="11"/>
        <v>0</v>
      </c>
      <c r="Q23" s="9">
        <f t="shared" si="11"/>
        <v>46484</v>
      </c>
      <c r="R23" s="9">
        <f t="shared" si="11"/>
        <v>27941</v>
      </c>
      <c r="S23" s="9">
        <f t="shared" si="11"/>
        <v>74425</v>
      </c>
      <c r="T23" s="9">
        <f t="shared" si="11"/>
        <v>205001</v>
      </c>
      <c r="U23" s="1"/>
      <c r="V23" s="2"/>
    </row>
    <row r="24" spans="1:2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20.25" x14ac:dyDescent="0.3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</sheetData>
  <mergeCells count="16">
    <mergeCell ref="A25:V25"/>
    <mergeCell ref="U4:U5"/>
    <mergeCell ref="A23:B23"/>
    <mergeCell ref="A24:V24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T4:T5"/>
    <mergeCell ref="V4:V5"/>
  </mergeCells>
  <pageMargins left="1.5" right="0.17" top="0.25" bottom="0.25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B16" zoomScale="90" zoomScaleNormal="90" workbookViewId="0">
      <selection activeCell="O6" sqref="O6:O22"/>
    </sheetView>
  </sheetViews>
  <sheetFormatPr defaultRowHeight="15" x14ac:dyDescent="0.25"/>
  <cols>
    <col min="1" max="22" width="10.140625" customWidth="1"/>
  </cols>
  <sheetData>
    <row r="1" spans="1:22" ht="27.75" x14ac:dyDescent="0.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x14ac:dyDescent="0.3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 x14ac:dyDescent="0.2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 x14ac:dyDescent="0.25">
      <c r="A4" s="22" t="s">
        <v>0</v>
      </c>
      <c r="B4" s="22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6"/>
      <c r="S4" s="22" t="s">
        <v>17</v>
      </c>
      <c r="T4" s="22" t="s">
        <v>18</v>
      </c>
      <c r="U4" s="22" t="s">
        <v>16</v>
      </c>
      <c r="V4" s="22" t="s">
        <v>15</v>
      </c>
    </row>
    <row r="5" spans="1:22" ht="87.75" customHeight="1" x14ac:dyDescent="0.25">
      <c r="A5" s="22"/>
      <c r="B5" s="22"/>
      <c r="C5" s="15" t="s">
        <v>22</v>
      </c>
      <c r="D5" s="15" t="s">
        <v>6</v>
      </c>
      <c r="E5" s="15" t="s">
        <v>7</v>
      </c>
      <c r="F5" s="15" t="s">
        <v>8</v>
      </c>
      <c r="G5" s="15" t="s">
        <v>23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6</v>
      </c>
      <c r="M5" s="15" t="s">
        <v>7</v>
      </c>
      <c r="N5" s="15" t="s">
        <v>8</v>
      </c>
      <c r="O5" s="15" t="s">
        <v>10</v>
      </c>
      <c r="P5" s="15" t="s">
        <v>11</v>
      </c>
      <c r="Q5" s="15" t="s">
        <v>12</v>
      </c>
      <c r="R5" s="15" t="s">
        <v>20</v>
      </c>
      <c r="S5" s="22"/>
      <c r="T5" s="22"/>
      <c r="U5" s="22"/>
      <c r="V5" s="22"/>
    </row>
    <row r="6" spans="1:22" ht="41.25" customHeight="1" x14ac:dyDescent="0.25">
      <c r="A6" s="3">
        <v>1</v>
      </c>
      <c r="B6" s="4" t="s">
        <v>27</v>
      </c>
      <c r="C6" s="7">
        <v>4300</v>
      </c>
      <c r="D6" s="7">
        <f>ROUND(C6*107%,0)</f>
        <v>4601</v>
      </c>
      <c r="E6" s="7">
        <f t="shared" ref="E6:E22" si="0">ROUND(C6*10%,0)</f>
        <v>430</v>
      </c>
      <c r="F6" s="7">
        <f t="shared" ref="F6:F22" si="1">C6+D6+E6</f>
        <v>9331</v>
      </c>
      <c r="G6" s="8">
        <v>4000</v>
      </c>
      <c r="H6" s="7">
        <v>0</v>
      </c>
      <c r="I6" s="7">
        <v>0</v>
      </c>
      <c r="J6" s="7">
        <f t="shared" ref="J6:J22" si="2">G6+H6+I6</f>
        <v>4000</v>
      </c>
      <c r="K6" s="7">
        <f t="shared" ref="K6:N22" si="3">C6-G6</f>
        <v>300</v>
      </c>
      <c r="L6" s="7">
        <f t="shared" si="3"/>
        <v>4601</v>
      </c>
      <c r="M6" s="7">
        <f t="shared" si="3"/>
        <v>430</v>
      </c>
      <c r="N6" s="7">
        <f>F6-J6</f>
        <v>5331</v>
      </c>
      <c r="O6" s="7">
        <v>890</v>
      </c>
      <c r="P6" s="7">
        <v>0</v>
      </c>
      <c r="Q6" s="7">
        <f>O6-P6</f>
        <v>890</v>
      </c>
      <c r="R6" s="7">
        <f t="shared" ref="R6:R22" si="4">ROUND(N6*10%,0)</f>
        <v>533</v>
      </c>
      <c r="S6" s="7">
        <f t="shared" ref="S6:S22" si="5">Q6+R6</f>
        <v>1423</v>
      </c>
      <c r="T6" s="7">
        <f t="shared" ref="T6:T22" si="6">N6-S6</f>
        <v>3908</v>
      </c>
      <c r="U6" s="12"/>
      <c r="V6" s="13"/>
    </row>
    <row r="7" spans="1:22" ht="34.5" customHeight="1" x14ac:dyDescent="0.25">
      <c r="A7" s="3">
        <v>2</v>
      </c>
      <c r="B7" s="6">
        <v>41974</v>
      </c>
      <c r="C7" s="3">
        <v>12900</v>
      </c>
      <c r="D7" s="7">
        <f>ROUND(C7*107%,0)</f>
        <v>13803</v>
      </c>
      <c r="E7" s="3">
        <f t="shared" si="0"/>
        <v>1290</v>
      </c>
      <c r="F7" s="7">
        <f t="shared" si="1"/>
        <v>27993</v>
      </c>
      <c r="G7" s="5">
        <v>12000</v>
      </c>
      <c r="H7" s="7">
        <v>0</v>
      </c>
      <c r="I7" s="7">
        <v>0</v>
      </c>
      <c r="J7" s="3">
        <f t="shared" si="2"/>
        <v>12000</v>
      </c>
      <c r="K7" s="7">
        <f t="shared" si="3"/>
        <v>900</v>
      </c>
      <c r="L7" s="7">
        <f t="shared" si="3"/>
        <v>13803</v>
      </c>
      <c r="M7" s="7">
        <f t="shared" si="3"/>
        <v>1290</v>
      </c>
      <c r="N7" s="7">
        <f t="shared" si="3"/>
        <v>15993</v>
      </c>
      <c r="O7" s="7">
        <v>2670</v>
      </c>
      <c r="P7" s="7">
        <v>0</v>
      </c>
      <c r="Q7" s="7">
        <f t="shared" ref="Q7:Q22" si="7">O7-P7</f>
        <v>2670</v>
      </c>
      <c r="R7" s="7">
        <f t="shared" si="4"/>
        <v>1599</v>
      </c>
      <c r="S7" s="7">
        <f t="shared" si="5"/>
        <v>4269</v>
      </c>
      <c r="T7" s="7">
        <f t="shared" si="6"/>
        <v>11724</v>
      </c>
      <c r="U7" s="12"/>
      <c r="V7" s="13"/>
    </row>
    <row r="8" spans="1:22" ht="31.5" customHeight="1" x14ac:dyDescent="0.25">
      <c r="A8" s="3">
        <v>3</v>
      </c>
      <c r="B8" s="6">
        <v>42005</v>
      </c>
      <c r="C8" s="3">
        <v>12900</v>
      </c>
      <c r="D8" s="7">
        <f>ROUND(C8*113%,0)</f>
        <v>14577</v>
      </c>
      <c r="E8" s="3">
        <f t="shared" si="0"/>
        <v>1290</v>
      </c>
      <c r="F8" s="7">
        <f t="shared" si="1"/>
        <v>28767</v>
      </c>
      <c r="G8" s="5">
        <v>12000</v>
      </c>
      <c r="H8" s="7">
        <v>0</v>
      </c>
      <c r="I8" s="7">
        <v>0</v>
      </c>
      <c r="J8" s="3">
        <f t="shared" si="2"/>
        <v>12000</v>
      </c>
      <c r="K8" s="7">
        <f t="shared" si="3"/>
        <v>900</v>
      </c>
      <c r="L8" s="7">
        <f t="shared" si="3"/>
        <v>14577</v>
      </c>
      <c r="M8" s="7">
        <f t="shared" si="3"/>
        <v>1290</v>
      </c>
      <c r="N8" s="7">
        <f t="shared" si="3"/>
        <v>16767</v>
      </c>
      <c r="O8" s="7">
        <v>2748</v>
      </c>
      <c r="P8" s="7">
        <v>0</v>
      </c>
      <c r="Q8" s="7">
        <f t="shared" si="7"/>
        <v>2748</v>
      </c>
      <c r="R8" s="7">
        <f t="shared" si="4"/>
        <v>1677</v>
      </c>
      <c r="S8" s="7">
        <f t="shared" si="5"/>
        <v>4425</v>
      </c>
      <c r="T8" s="7">
        <f t="shared" si="6"/>
        <v>12342</v>
      </c>
      <c r="U8" s="12"/>
      <c r="V8" s="13"/>
    </row>
    <row r="9" spans="1:22" ht="36.75" customHeight="1" x14ac:dyDescent="0.25">
      <c r="A9" s="3">
        <v>4</v>
      </c>
      <c r="B9" s="6">
        <v>42053</v>
      </c>
      <c r="C9" s="3">
        <v>12900</v>
      </c>
      <c r="D9" s="7">
        <f t="shared" ref="D9:D13" si="8">ROUND(C9*113%,0)</f>
        <v>14577</v>
      </c>
      <c r="E9" s="3">
        <f t="shared" si="0"/>
        <v>1290</v>
      </c>
      <c r="F9" s="7">
        <f t="shared" si="1"/>
        <v>28767</v>
      </c>
      <c r="G9" s="5">
        <v>12000</v>
      </c>
      <c r="H9" s="7">
        <v>0</v>
      </c>
      <c r="I9" s="7">
        <v>0</v>
      </c>
      <c r="J9" s="3">
        <f t="shared" si="2"/>
        <v>12000</v>
      </c>
      <c r="K9" s="7">
        <f t="shared" si="3"/>
        <v>900</v>
      </c>
      <c r="L9" s="7">
        <f t="shared" si="3"/>
        <v>14577</v>
      </c>
      <c r="M9" s="7">
        <f t="shared" si="3"/>
        <v>1290</v>
      </c>
      <c r="N9" s="7">
        <f t="shared" si="3"/>
        <v>16767</v>
      </c>
      <c r="O9" s="7">
        <v>2748</v>
      </c>
      <c r="P9" s="7">
        <v>0</v>
      </c>
      <c r="Q9" s="7">
        <f t="shared" si="7"/>
        <v>2748</v>
      </c>
      <c r="R9" s="7">
        <f t="shared" si="4"/>
        <v>1677</v>
      </c>
      <c r="S9" s="7">
        <f t="shared" si="5"/>
        <v>4425</v>
      </c>
      <c r="T9" s="7">
        <f t="shared" si="6"/>
        <v>12342</v>
      </c>
      <c r="U9" s="12"/>
      <c r="V9" s="13"/>
    </row>
    <row r="10" spans="1:22" ht="36" customHeight="1" x14ac:dyDescent="0.25">
      <c r="A10" s="3">
        <v>5</v>
      </c>
      <c r="B10" s="6">
        <v>42082</v>
      </c>
      <c r="C10" s="3">
        <v>12900</v>
      </c>
      <c r="D10" s="7">
        <f t="shared" si="8"/>
        <v>14577</v>
      </c>
      <c r="E10" s="3">
        <f t="shared" si="0"/>
        <v>1290</v>
      </c>
      <c r="F10" s="7">
        <f t="shared" si="1"/>
        <v>28767</v>
      </c>
      <c r="G10" s="5">
        <v>12000</v>
      </c>
      <c r="H10" s="7">
        <v>0</v>
      </c>
      <c r="I10" s="7">
        <v>0</v>
      </c>
      <c r="J10" s="3">
        <f t="shared" si="2"/>
        <v>12000</v>
      </c>
      <c r="K10" s="7">
        <f t="shared" si="3"/>
        <v>900</v>
      </c>
      <c r="L10" s="7">
        <f t="shared" si="3"/>
        <v>14577</v>
      </c>
      <c r="M10" s="7">
        <f t="shared" si="3"/>
        <v>1290</v>
      </c>
      <c r="N10" s="7">
        <f t="shared" si="3"/>
        <v>16767</v>
      </c>
      <c r="O10" s="7">
        <v>2748</v>
      </c>
      <c r="P10" s="7">
        <v>0</v>
      </c>
      <c r="Q10" s="7">
        <f t="shared" si="7"/>
        <v>2748</v>
      </c>
      <c r="R10" s="7">
        <f t="shared" si="4"/>
        <v>1677</v>
      </c>
      <c r="S10" s="7">
        <f t="shared" si="5"/>
        <v>4425</v>
      </c>
      <c r="T10" s="7">
        <f t="shared" si="6"/>
        <v>12342</v>
      </c>
      <c r="U10" s="12"/>
      <c r="V10" s="13"/>
    </row>
    <row r="11" spans="1:22" ht="36.75" customHeight="1" x14ac:dyDescent="0.25">
      <c r="A11" s="3">
        <v>6</v>
      </c>
      <c r="B11" s="6">
        <v>42114</v>
      </c>
      <c r="C11" s="3">
        <v>12900</v>
      </c>
      <c r="D11" s="7">
        <f t="shared" si="8"/>
        <v>14577</v>
      </c>
      <c r="E11" s="3">
        <f t="shared" si="0"/>
        <v>1290</v>
      </c>
      <c r="F11" s="7">
        <f t="shared" si="1"/>
        <v>28767</v>
      </c>
      <c r="G11" s="5">
        <v>12000</v>
      </c>
      <c r="H11" s="7">
        <v>0</v>
      </c>
      <c r="I11" s="7">
        <v>0</v>
      </c>
      <c r="J11" s="3">
        <f t="shared" si="2"/>
        <v>12000</v>
      </c>
      <c r="K11" s="7">
        <f t="shared" si="3"/>
        <v>900</v>
      </c>
      <c r="L11" s="7">
        <f t="shared" si="3"/>
        <v>14577</v>
      </c>
      <c r="M11" s="7">
        <f t="shared" si="3"/>
        <v>1290</v>
      </c>
      <c r="N11" s="7">
        <f t="shared" si="3"/>
        <v>16767</v>
      </c>
      <c r="O11" s="7">
        <v>2748</v>
      </c>
      <c r="P11" s="7">
        <v>0</v>
      </c>
      <c r="Q11" s="7">
        <f t="shared" si="7"/>
        <v>2748</v>
      </c>
      <c r="R11" s="7">
        <f t="shared" si="4"/>
        <v>1677</v>
      </c>
      <c r="S11" s="7">
        <f t="shared" si="5"/>
        <v>4425</v>
      </c>
      <c r="T11" s="7">
        <f t="shared" si="6"/>
        <v>12342</v>
      </c>
      <c r="U11" s="12"/>
      <c r="V11" s="13"/>
    </row>
    <row r="12" spans="1:22" ht="36.75" customHeight="1" x14ac:dyDescent="0.25">
      <c r="A12" s="3">
        <v>7</v>
      </c>
      <c r="B12" s="6">
        <v>42146</v>
      </c>
      <c r="C12" s="3">
        <v>12900</v>
      </c>
      <c r="D12" s="7">
        <f t="shared" si="8"/>
        <v>14577</v>
      </c>
      <c r="E12" s="3">
        <f t="shared" si="0"/>
        <v>1290</v>
      </c>
      <c r="F12" s="7">
        <f t="shared" si="1"/>
        <v>28767</v>
      </c>
      <c r="G12" s="5">
        <v>12000</v>
      </c>
      <c r="H12" s="7">
        <v>0</v>
      </c>
      <c r="I12" s="7">
        <v>0</v>
      </c>
      <c r="J12" s="3">
        <f t="shared" si="2"/>
        <v>12000</v>
      </c>
      <c r="K12" s="7">
        <f t="shared" si="3"/>
        <v>900</v>
      </c>
      <c r="L12" s="7">
        <f t="shared" si="3"/>
        <v>14577</v>
      </c>
      <c r="M12" s="7">
        <f t="shared" si="3"/>
        <v>1290</v>
      </c>
      <c r="N12" s="7">
        <f t="shared" si="3"/>
        <v>16767</v>
      </c>
      <c r="O12" s="7">
        <v>2748</v>
      </c>
      <c r="P12" s="7">
        <v>0</v>
      </c>
      <c r="Q12" s="7">
        <f t="shared" si="7"/>
        <v>2748</v>
      </c>
      <c r="R12" s="7">
        <f t="shared" si="4"/>
        <v>1677</v>
      </c>
      <c r="S12" s="7">
        <f t="shared" si="5"/>
        <v>4425</v>
      </c>
      <c r="T12" s="7">
        <f t="shared" si="6"/>
        <v>12342</v>
      </c>
      <c r="U12" s="12"/>
      <c r="V12" s="13"/>
    </row>
    <row r="13" spans="1:22" ht="47.25" customHeight="1" x14ac:dyDescent="0.25">
      <c r="A13" s="3">
        <v>8</v>
      </c>
      <c r="B13" s="6">
        <v>42178</v>
      </c>
      <c r="C13" s="3">
        <v>12900</v>
      </c>
      <c r="D13" s="7">
        <f t="shared" si="8"/>
        <v>14577</v>
      </c>
      <c r="E13" s="3">
        <f t="shared" si="0"/>
        <v>1290</v>
      </c>
      <c r="F13" s="7">
        <f t="shared" si="1"/>
        <v>28767</v>
      </c>
      <c r="G13" s="5">
        <v>12000</v>
      </c>
      <c r="H13" s="7">
        <v>0</v>
      </c>
      <c r="I13" s="3">
        <v>0</v>
      </c>
      <c r="J13" s="3">
        <f t="shared" si="2"/>
        <v>12000</v>
      </c>
      <c r="K13" s="7">
        <f t="shared" si="3"/>
        <v>900</v>
      </c>
      <c r="L13" s="7">
        <f t="shared" si="3"/>
        <v>14577</v>
      </c>
      <c r="M13" s="7">
        <f t="shared" si="3"/>
        <v>1290</v>
      </c>
      <c r="N13" s="7">
        <f t="shared" si="3"/>
        <v>16767</v>
      </c>
      <c r="O13" s="7">
        <v>2748</v>
      </c>
      <c r="P13" s="7">
        <v>0</v>
      </c>
      <c r="Q13" s="7">
        <f t="shared" si="7"/>
        <v>2748</v>
      </c>
      <c r="R13" s="7">
        <f t="shared" si="4"/>
        <v>1677</v>
      </c>
      <c r="S13" s="7">
        <f t="shared" si="5"/>
        <v>4425</v>
      </c>
      <c r="T13" s="7">
        <f t="shared" si="6"/>
        <v>12342</v>
      </c>
      <c r="U13" s="12"/>
      <c r="V13" s="13"/>
    </row>
    <row r="14" spans="1:22" ht="47.25" customHeight="1" x14ac:dyDescent="0.25">
      <c r="A14" s="3">
        <v>9</v>
      </c>
      <c r="B14" s="6">
        <v>42210</v>
      </c>
      <c r="C14" s="3">
        <v>13290</v>
      </c>
      <c r="D14" s="3">
        <f>ROUND(C14*119%,0)</f>
        <v>15815</v>
      </c>
      <c r="E14" s="3">
        <f t="shared" si="0"/>
        <v>1329</v>
      </c>
      <c r="F14" s="7">
        <f t="shared" si="1"/>
        <v>30434</v>
      </c>
      <c r="G14" s="5">
        <v>13200</v>
      </c>
      <c r="H14" s="7">
        <v>0</v>
      </c>
      <c r="I14" s="3">
        <v>0</v>
      </c>
      <c r="J14" s="3">
        <f t="shared" si="2"/>
        <v>13200</v>
      </c>
      <c r="K14" s="7">
        <f t="shared" si="3"/>
        <v>90</v>
      </c>
      <c r="L14" s="7">
        <f t="shared" si="3"/>
        <v>15815</v>
      </c>
      <c r="M14" s="7">
        <f t="shared" si="3"/>
        <v>1329</v>
      </c>
      <c r="N14" s="7">
        <f t="shared" si="3"/>
        <v>17234</v>
      </c>
      <c r="O14" s="7">
        <v>2911</v>
      </c>
      <c r="P14" s="7">
        <v>0</v>
      </c>
      <c r="Q14" s="7">
        <f t="shared" si="7"/>
        <v>2911</v>
      </c>
      <c r="R14" s="7">
        <f t="shared" si="4"/>
        <v>1723</v>
      </c>
      <c r="S14" s="7">
        <f t="shared" si="5"/>
        <v>4634</v>
      </c>
      <c r="T14" s="7">
        <f t="shared" si="6"/>
        <v>12600</v>
      </c>
      <c r="U14" s="14"/>
      <c r="V14" s="13"/>
    </row>
    <row r="15" spans="1:22" ht="47.25" customHeight="1" x14ac:dyDescent="0.25">
      <c r="A15" s="3">
        <v>10</v>
      </c>
      <c r="B15" s="6">
        <v>42242</v>
      </c>
      <c r="C15" s="3">
        <v>13290</v>
      </c>
      <c r="D15" s="3">
        <f t="shared" ref="D15:D19" si="9">ROUND(C15*119%,0)</f>
        <v>15815</v>
      </c>
      <c r="E15" s="3">
        <f t="shared" si="0"/>
        <v>1329</v>
      </c>
      <c r="F15" s="7">
        <f t="shared" si="1"/>
        <v>30434</v>
      </c>
      <c r="G15" s="5">
        <v>13200</v>
      </c>
      <c r="H15" s="7">
        <v>0</v>
      </c>
      <c r="I15" s="3">
        <v>0</v>
      </c>
      <c r="J15" s="3">
        <f t="shared" si="2"/>
        <v>13200</v>
      </c>
      <c r="K15" s="7">
        <f t="shared" si="3"/>
        <v>90</v>
      </c>
      <c r="L15" s="7">
        <f t="shared" si="3"/>
        <v>15815</v>
      </c>
      <c r="M15" s="7">
        <f t="shared" si="3"/>
        <v>1329</v>
      </c>
      <c r="N15" s="7">
        <f t="shared" si="3"/>
        <v>17234</v>
      </c>
      <c r="O15" s="7">
        <v>2911</v>
      </c>
      <c r="P15" s="7">
        <v>0</v>
      </c>
      <c r="Q15" s="7">
        <f t="shared" si="7"/>
        <v>2911</v>
      </c>
      <c r="R15" s="7">
        <f t="shared" si="4"/>
        <v>1723</v>
      </c>
      <c r="S15" s="7">
        <f t="shared" si="5"/>
        <v>4634</v>
      </c>
      <c r="T15" s="7">
        <f t="shared" si="6"/>
        <v>12600</v>
      </c>
      <c r="U15" s="14"/>
      <c r="V15" s="13"/>
    </row>
    <row r="16" spans="1:22" ht="47.25" customHeight="1" x14ac:dyDescent="0.25">
      <c r="A16" s="3">
        <v>11</v>
      </c>
      <c r="B16" s="6">
        <v>42274</v>
      </c>
      <c r="C16" s="3">
        <v>13290</v>
      </c>
      <c r="D16" s="3">
        <f t="shared" si="9"/>
        <v>15815</v>
      </c>
      <c r="E16" s="3">
        <f t="shared" si="0"/>
        <v>1329</v>
      </c>
      <c r="F16" s="7">
        <f t="shared" si="1"/>
        <v>30434</v>
      </c>
      <c r="G16" s="5">
        <v>13200</v>
      </c>
      <c r="H16" s="7">
        <v>0</v>
      </c>
      <c r="I16" s="3">
        <v>0</v>
      </c>
      <c r="J16" s="3">
        <f t="shared" si="2"/>
        <v>13200</v>
      </c>
      <c r="K16" s="7">
        <f t="shared" si="3"/>
        <v>90</v>
      </c>
      <c r="L16" s="7">
        <f t="shared" si="3"/>
        <v>15815</v>
      </c>
      <c r="M16" s="7">
        <f t="shared" si="3"/>
        <v>1329</v>
      </c>
      <c r="N16" s="7">
        <f t="shared" si="3"/>
        <v>17234</v>
      </c>
      <c r="O16" s="7">
        <v>2911</v>
      </c>
      <c r="P16" s="7">
        <v>0</v>
      </c>
      <c r="Q16" s="7">
        <f t="shared" si="7"/>
        <v>2911</v>
      </c>
      <c r="R16" s="7">
        <f t="shared" si="4"/>
        <v>1723</v>
      </c>
      <c r="S16" s="7">
        <f t="shared" si="5"/>
        <v>4634</v>
      </c>
      <c r="T16" s="7">
        <f t="shared" si="6"/>
        <v>12600</v>
      </c>
      <c r="U16" s="14"/>
      <c r="V16" s="13"/>
    </row>
    <row r="17" spans="1:22" ht="47.25" customHeight="1" x14ac:dyDescent="0.25">
      <c r="A17" s="3">
        <v>12</v>
      </c>
      <c r="B17" s="6">
        <v>42306</v>
      </c>
      <c r="C17" s="3">
        <v>13290</v>
      </c>
      <c r="D17" s="3">
        <f t="shared" si="9"/>
        <v>15815</v>
      </c>
      <c r="E17" s="3">
        <f t="shared" si="0"/>
        <v>1329</v>
      </c>
      <c r="F17" s="7">
        <f t="shared" si="1"/>
        <v>30434</v>
      </c>
      <c r="G17" s="5">
        <v>13200</v>
      </c>
      <c r="H17" s="7">
        <v>0</v>
      </c>
      <c r="I17" s="3">
        <v>0</v>
      </c>
      <c r="J17" s="3">
        <f t="shared" si="2"/>
        <v>13200</v>
      </c>
      <c r="K17" s="7">
        <f t="shared" si="3"/>
        <v>90</v>
      </c>
      <c r="L17" s="7">
        <f t="shared" si="3"/>
        <v>15815</v>
      </c>
      <c r="M17" s="7">
        <f t="shared" si="3"/>
        <v>1329</v>
      </c>
      <c r="N17" s="7">
        <f t="shared" si="3"/>
        <v>17234</v>
      </c>
      <c r="O17" s="7">
        <v>2911</v>
      </c>
      <c r="P17" s="7">
        <v>0</v>
      </c>
      <c r="Q17" s="7">
        <f t="shared" si="7"/>
        <v>2911</v>
      </c>
      <c r="R17" s="7">
        <f t="shared" si="4"/>
        <v>1723</v>
      </c>
      <c r="S17" s="7">
        <f t="shared" si="5"/>
        <v>4634</v>
      </c>
      <c r="T17" s="7">
        <f t="shared" si="6"/>
        <v>12600</v>
      </c>
      <c r="U17" s="14"/>
      <c r="V17" s="13"/>
    </row>
    <row r="18" spans="1:22" ht="47.25" customHeight="1" x14ac:dyDescent="0.25">
      <c r="A18" s="3">
        <v>13</v>
      </c>
      <c r="B18" s="6">
        <v>42338</v>
      </c>
      <c r="C18" s="3">
        <v>13290</v>
      </c>
      <c r="D18" s="3">
        <f t="shared" si="9"/>
        <v>15815</v>
      </c>
      <c r="E18" s="3">
        <f t="shared" si="0"/>
        <v>1329</v>
      </c>
      <c r="F18" s="7">
        <f t="shared" si="1"/>
        <v>30434</v>
      </c>
      <c r="G18" s="5">
        <v>13200</v>
      </c>
      <c r="H18" s="7">
        <v>0</v>
      </c>
      <c r="I18" s="3">
        <v>0</v>
      </c>
      <c r="J18" s="3">
        <f t="shared" si="2"/>
        <v>13200</v>
      </c>
      <c r="K18" s="7">
        <f t="shared" si="3"/>
        <v>90</v>
      </c>
      <c r="L18" s="7">
        <f t="shared" si="3"/>
        <v>15815</v>
      </c>
      <c r="M18" s="7">
        <f t="shared" si="3"/>
        <v>1329</v>
      </c>
      <c r="N18" s="7">
        <f t="shared" si="3"/>
        <v>17234</v>
      </c>
      <c r="O18" s="7">
        <v>2911</v>
      </c>
      <c r="P18" s="7">
        <v>0</v>
      </c>
      <c r="Q18" s="7">
        <f t="shared" si="7"/>
        <v>2911</v>
      </c>
      <c r="R18" s="7">
        <f t="shared" si="4"/>
        <v>1723</v>
      </c>
      <c r="S18" s="7">
        <f t="shared" si="5"/>
        <v>4634</v>
      </c>
      <c r="T18" s="7">
        <f t="shared" si="6"/>
        <v>12600</v>
      </c>
      <c r="U18" s="14"/>
      <c r="V18" s="13"/>
    </row>
    <row r="19" spans="1:22" ht="47.25" customHeight="1" x14ac:dyDescent="0.25">
      <c r="A19" s="3">
        <v>14</v>
      </c>
      <c r="B19" s="6">
        <v>42339</v>
      </c>
      <c r="C19" s="3">
        <v>13290</v>
      </c>
      <c r="D19" s="3">
        <f t="shared" si="9"/>
        <v>15815</v>
      </c>
      <c r="E19" s="3">
        <f t="shared" si="0"/>
        <v>1329</v>
      </c>
      <c r="F19" s="7">
        <f t="shared" si="1"/>
        <v>30434</v>
      </c>
      <c r="G19" s="5">
        <v>13200</v>
      </c>
      <c r="H19" s="7">
        <v>0</v>
      </c>
      <c r="I19" s="3">
        <v>0</v>
      </c>
      <c r="J19" s="3">
        <f t="shared" si="2"/>
        <v>13200</v>
      </c>
      <c r="K19" s="7">
        <f t="shared" si="3"/>
        <v>90</v>
      </c>
      <c r="L19" s="7">
        <f t="shared" si="3"/>
        <v>15815</v>
      </c>
      <c r="M19" s="7">
        <f t="shared" si="3"/>
        <v>1329</v>
      </c>
      <c r="N19" s="7">
        <f t="shared" si="3"/>
        <v>17234</v>
      </c>
      <c r="O19" s="7">
        <v>2911</v>
      </c>
      <c r="P19" s="7">
        <v>0</v>
      </c>
      <c r="Q19" s="7">
        <f t="shared" si="7"/>
        <v>2911</v>
      </c>
      <c r="R19" s="7">
        <f t="shared" si="4"/>
        <v>1723</v>
      </c>
      <c r="S19" s="7">
        <f t="shared" si="5"/>
        <v>4634</v>
      </c>
      <c r="T19" s="7">
        <f t="shared" si="6"/>
        <v>12600</v>
      </c>
      <c r="U19" s="14"/>
      <c r="V19" s="13"/>
    </row>
    <row r="20" spans="1:22" ht="47.25" customHeight="1" x14ac:dyDescent="0.25">
      <c r="A20" s="3">
        <v>15</v>
      </c>
      <c r="B20" s="6">
        <v>42371</v>
      </c>
      <c r="C20" s="3">
        <v>13290</v>
      </c>
      <c r="D20" s="3">
        <f>ROUND(C20*125%,0)</f>
        <v>16613</v>
      </c>
      <c r="E20" s="3">
        <f t="shared" si="0"/>
        <v>1329</v>
      </c>
      <c r="F20" s="7">
        <f t="shared" si="1"/>
        <v>31232</v>
      </c>
      <c r="G20" s="5">
        <v>13200</v>
      </c>
      <c r="H20" s="7">
        <v>0</v>
      </c>
      <c r="I20" s="3">
        <v>0</v>
      </c>
      <c r="J20" s="3">
        <f t="shared" si="2"/>
        <v>13200</v>
      </c>
      <c r="K20" s="7">
        <f t="shared" si="3"/>
        <v>90</v>
      </c>
      <c r="L20" s="7">
        <f t="shared" si="3"/>
        <v>16613</v>
      </c>
      <c r="M20" s="7">
        <f t="shared" si="3"/>
        <v>1329</v>
      </c>
      <c r="N20" s="7">
        <f t="shared" si="3"/>
        <v>18032</v>
      </c>
      <c r="O20" s="7">
        <v>2990</v>
      </c>
      <c r="P20" s="7">
        <v>0</v>
      </c>
      <c r="Q20" s="7">
        <f t="shared" si="7"/>
        <v>2990</v>
      </c>
      <c r="R20" s="7">
        <f t="shared" si="4"/>
        <v>1803</v>
      </c>
      <c r="S20" s="7">
        <f t="shared" si="5"/>
        <v>4793</v>
      </c>
      <c r="T20" s="7">
        <f t="shared" si="6"/>
        <v>13239</v>
      </c>
      <c r="U20" s="14"/>
      <c r="V20" s="13"/>
    </row>
    <row r="21" spans="1:22" ht="47.25" customHeight="1" x14ac:dyDescent="0.25">
      <c r="A21" s="3">
        <v>16</v>
      </c>
      <c r="B21" s="6">
        <v>42403</v>
      </c>
      <c r="C21" s="3">
        <v>13290</v>
      </c>
      <c r="D21" s="3">
        <f t="shared" ref="D21:D22" si="10">ROUND(C21*125%,0)</f>
        <v>16613</v>
      </c>
      <c r="E21" s="3">
        <f t="shared" si="0"/>
        <v>1329</v>
      </c>
      <c r="F21" s="7">
        <f t="shared" si="1"/>
        <v>31232</v>
      </c>
      <c r="G21" s="5">
        <v>13200</v>
      </c>
      <c r="H21" s="7">
        <v>0</v>
      </c>
      <c r="I21" s="3">
        <v>0</v>
      </c>
      <c r="J21" s="3">
        <f t="shared" si="2"/>
        <v>13200</v>
      </c>
      <c r="K21" s="7">
        <f t="shared" si="3"/>
        <v>90</v>
      </c>
      <c r="L21" s="7">
        <f t="shared" si="3"/>
        <v>16613</v>
      </c>
      <c r="M21" s="7">
        <f t="shared" si="3"/>
        <v>1329</v>
      </c>
      <c r="N21" s="7">
        <f t="shared" si="3"/>
        <v>18032</v>
      </c>
      <c r="O21" s="7">
        <v>2990</v>
      </c>
      <c r="P21" s="7">
        <v>0</v>
      </c>
      <c r="Q21" s="7">
        <f t="shared" si="7"/>
        <v>2990</v>
      </c>
      <c r="R21" s="7">
        <f t="shared" si="4"/>
        <v>1803</v>
      </c>
      <c r="S21" s="7">
        <f t="shared" si="5"/>
        <v>4793</v>
      </c>
      <c r="T21" s="7">
        <f t="shared" si="6"/>
        <v>13239</v>
      </c>
      <c r="U21" s="14"/>
      <c r="V21" s="13"/>
    </row>
    <row r="22" spans="1:22" ht="47.25" customHeight="1" x14ac:dyDescent="0.25">
      <c r="A22" s="3">
        <v>17</v>
      </c>
      <c r="B22" s="6">
        <v>42452</v>
      </c>
      <c r="C22" s="3">
        <v>13290</v>
      </c>
      <c r="D22" s="3">
        <f t="shared" si="10"/>
        <v>16613</v>
      </c>
      <c r="E22" s="3">
        <f t="shared" si="0"/>
        <v>1329</v>
      </c>
      <c r="F22" s="7">
        <f t="shared" si="1"/>
        <v>31232</v>
      </c>
      <c r="G22" s="5">
        <v>13200</v>
      </c>
      <c r="H22" s="7">
        <v>0</v>
      </c>
      <c r="I22" s="3">
        <v>0</v>
      </c>
      <c r="J22" s="3">
        <f t="shared" si="2"/>
        <v>13200</v>
      </c>
      <c r="K22" s="7">
        <f t="shared" si="3"/>
        <v>90</v>
      </c>
      <c r="L22" s="7">
        <f t="shared" si="3"/>
        <v>16613</v>
      </c>
      <c r="M22" s="7">
        <f t="shared" si="3"/>
        <v>1329</v>
      </c>
      <c r="N22" s="7">
        <f t="shared" si="3"/>
        <v>18032</v>
      </c>
      <c r="O22" s="7">
        <v>2990</v>
      </c>
      <c r="P22" s="7">
        <v>0</v>
      </c>
      <c r="Q22" s="7">
        <f t="shared" si="7"/>
        <v>2990</v>
      </c>
      <c r="R22" s="7">
        <f t="shared" si="4"/>
        <v>1803</v>
      </c>
      <c r="S22" s="7">
        <f t="shared" si="5"/>
        <v>4793</v>
      </c>
      <c r="T22" s="7">
        <f t="shared" si="6"/>
        <v>13239</v>
      </c>
      <c r="U22" s="12"/>
      <c r="V22" s="12"/>
    </row>
    <row r="23" spans="1:22" ht="39.75" customHeight="1" x14ac:dyDescent="0.25">
      <c r="A23" s="23" t="s">
        <v>13</v>
      </c>
      <c r="B23" s="23"/>
      <c r="C23" s="9">
        <f>C6+C7+C8+C9+C10+C11+C12+C13+C14+C15+C16+C17+C18+C19+C20+C21+C22</f>
        <v>214210</v>
      </c>
      <c r="D23" s="9">
        <f t="shared" ref="D23:T23" si="11">D6+D7+D8+D9+D10+D11+D12+D13+D14+D15+D16+D17+D18+D19+D20+D21+D22</f>
        <v>250595</v>
      </c>
      <c r="E23" s="9">
        <f t="shared" si="11"/>
        <v>21421</v>
      </c>
      <c r="F23" s="9">
        <f t="shared" si="11"/>
        <v>486226</v>
      </c>
      <c r="G23" s="9">
        <f t="shared" si="11"/>
        <v>206800</v>
      </c>
      <c r="H23" s="9">
        <f t="shared" si="11"/>
        <v>0</v>
      </c>
      <c r="I23" s="9">
        <f t="shared" si="11"/>
        <v>0</v>
      </c>
      <c r="J23" s="9">
        <f t="shared" si="11"/>
        <v>206800</v>
      </c>
      <c r="K23" s="9">
        <f t="shared" si="11"/>
        <v>7410</v>
      </c>
      <c r="L23" s="9">
        <f t="shared" si="11"/>
        <v>250595</v>
      </c>
      <c r="M23" s="9">
        <f t="shared" si="11"/>
        <v>21421</v>
      </c>
      <c r="N23" s="9">
        <f t="shared" si="11"/>
        <v>279426</v>
      </c>
      <c r="O23" s="9">
        <f t="shared" si="11"/>
        <v>46484</v>
      </c>
      <c r="P23" s="9">
        <f t="shared" si="11"/>
        <v>0</v>
      </c>
      <c r="Q23" s="9">
        <f t="shared" si="11"/>
        <v>46484</v>
      </c>
      <c r="R23" s="9">
        <f t="shared" si="11"/>
        <v>27941</v>
      </c>
      <c r="S23" s="9">
        <f t="shared" si="11"/>
        <v>74425</v>
      </c>
      <c r="T23" s="9">
        <f t="shared" si="11"/>
        <v>205001</v>
      </c>
      <c r="U23" s="1"/>
      <c r="V23" s="2"/>
    </row>
    <row r="24" spans="1:2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20.25" x14ac:dyDescent="0.3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</sheetData>
  <mergeCells count="16">
    <mergeCell ref="A25:V25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T4:T5"/>
    <mergeCell ref="U4:U5"/>
    <mergeCell ref="V4:V5"/>
    <mergeCell ref="A23:B23"/>
    <mergeCell ref="A24:V24"/>
  </mergeCells>
  <pageMargins left="1.5" right="0.17" top="0.25" bottom="0.25" header="0" footer="0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B1" zoomScale="90" zoomScaleNormal="90" workbookViewId="0">
      <selection activeCell="O6" sqref="O6:O22"/>
    </sheetView>
  </sheetViews>
  <sheetFormatPr defaultRowHeight="15" x14ac:dyDescent="0.25"/>
  <cols>
    <col min="1" max="22" width="10.140625" customWidth="1"/>
  </cols>
  <sheetData>
    <row r="1" spans="1:22" ht="27.75" x14ac:dyDescent="0.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x14ac:dyDescent="0.3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 x14ac:dyDescent="0.2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 x14ac:dyDescent="0.25">
      <c r="A4" s="22" t="s">
        <v>0</v>
      </c>
      <c r="B4" s="22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6"/>
      <c r="S4" s="22" t="s">
        <v>17</v>
      </c>
      <c r="T4" s="22" t="s">
        <v>18</v>
      </c>
      <c r="U4" s="22" t="s">
        <v>16</v>
      </c>
      <c r="V4" s="22" t="s">
        <v>15</v>
      </c>
    </row>
    <row r="5" spans="1:22" ht="87.75" customHeight="1" x14ac:dyDescent="0.25">
      <c r="A5" s="22"/>
      <c r="B5" s="22"/>
      <c r="C5" s="15" t="s">
        <v>22</v>
      </c>
      <c r="D5" s="15" t="s">
        <v>6</v>
      </c>
      <c r="E5" s="15" t="s">
        <v>7</v>
      </c>
      <c r="F5" s="15" t="s">
        <v>8</v>
      </c>
      <c r="G5" s="15" t="s">
        <v>23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6</v>
      </c>
      <c r="M5" s="15" t="s">
        <v>7</v>
      </c>
      <c r="N5" s="15" t="s">
        <v>8</v>
      </c>
      <c r="O5" s="15" t="s">
        <v>10</v>
      </c>
      <c r="P5" s="15" t="s">
        <v>11</v>
      </c>
      <c r="Q5" s="15" t="s">
        <v>12</v>
      </c>
      <c r="R5" s="15" t="s">
        <v>20</v>
      </c>
      <c r="S5" s="22"/>
      <c r="T5" s="22"/>
      <c r="U5" s="22"/>
      <c r="V5" s="22"/>
    </row>
    <row r="6" spans="1:22" ht="41.25" customHeight="1" x14ac:dyDescent="0.25">
      <c r="A6" s="3">
        <v>1</v>
      </c>
      <c r="B6" s="4" t="s">
        <v>27</v>
      </c>
      <c r="C6" s="7">
        <v>4300</v>
      </c>
      <c r="D6" s="7">
        <f>ROUND(C6*107%,0)</f>
        <v>4601</v>
      </c>
      <c r="E6" s="7">
        <f t="shared" ref="E6:E22" si="0">ROUND(C6*10%,0)</f>
        <v>430</v>
      </c>
      <c r="F6" s="7">
        <f t="shared" ref="F6:F22" si="1">C6+D6+E6</f>
        <v>9331</v>
      </c>
      <c r="G6" s="8">
        <v>4000</v>
      </c>
      <c r="H6" s="7">
        <v>0</v>
      </c>
      <c r="I6" s="7">
        <v>0</v>
      </c>
      <c r="J6" s="7">
        <f t="shared" ref="J6:J22" si="2">G6+H6+I6</f>
        <v>4000</v>
      </c>
      <c r="K6" s="7">
        <f t="shared" ref="K6:N22" si="3">C6-G6</f>
        <v>300</v>
      </c>
      <c r="L6" s="7">
        <f t="shared" si="3"/>
        <v>4601</v>
      </c>
      <c r="M6" s="7">
        <f t="shared" si="3"/>
        <v>430</v>
      </c>
      <c r="N6" s="7">
        <f>F6-J6</f>
        <v>5331</v>
      </c>
      <c r="O6" s="7">
        <v>890</v>
      </c>
      <c r="P6" s="7">
        <v>0</v>
      </c>
      <c r="Q6" s="7">
        <f>O6-P6</f>
        <v>890</v>
      </c>
      <c r="R6" s="7">
        <f t="shared" ref="R6:R22" si="4">ROUND(N6*10%,0)</f>
        <v>533</v>
      </c>
      <c r="S6" s="7">
        <f t="shared" ref="S6:S22" si="5">Q6+R6</f>
        <v>1423</v>
      </c>
      <c r="T6" s="7">
        <f t="shared" ref="T6:T22" si="6">N6-S6</f>
        <v>3908</v>
      </c>
      <c r="U6" s="12"/>
      <c r="V6" s="13"/>
    </row>
    <row r="7" spans="1:22" ht="34.5" customHeight="1" x14ac:dyDescent="0.25">
      <c r="A7" s="3">
        <v>2</v>
      </c>
      <c r="B7" s="6">
        <v>41974</v>
      </c>
      <c r="C7" s="3">
        <v>12900</v>
      </c>
      <c r="D7" s="7">
        <f>ROUND(C7*107%,0)</f>
        <v>13803</v>
      </c>
      <c r="E7" s="3">
        <f t="shared" si="0"/>
        <v>1290</v>
      </c>
      <c r="F7" s="7">
        <f t="shared" si="1"/>
        <v>27993</v>
      </c>
      <c r="G7" s="5">
        <v>12000</v>
      </c>
      <c r="H7" s="7">
        <v>0</v>
      </c>
      <c r="I7" s="7">
        <v>0</v>
      </c>
      <c r="J7" s="3">
        <f t="shared" si="2"/>
        <v>12000</v>
      </c>
      <c r="K7" s="7">
        <f t="shared" si="3"/>
        <v>900</v>
      </c>
      <c r="L7" s="7">
        <f t="shared" si="3"/>
        <v>13803</v>
      </c>
      <c r="M7" s="7">
        <f t="shared" si="3"/>
        <v>1290</v>
      </c>
      <c r="N7" s="7">
        <f t="shared" si="3"/>
        <v>15993</v>
      </c>
      <c r="O7" s="7">
        <v>2670</v>
      </c>
      <c r="P7" s="7">
        <v>0</v>
      </c>
      <c r="Q7" s="7">
        <f t="shared" ref="Q7:Q22" si="7">O7-P7</f>
        <v>2670</v>
      </c>
      <c r="R7" s="7">
        <f t="shared" si="4"/>
        <v>1599</v>
      </c>
      <c r="S7" s="7">
        <f t="shared" si="5"/>
        <v>4269</v>
      </c>
      <c r="T7" s="7">
        <f t="shared" si="6"/>
        <v>11724</v>
      </c>
      <c r="U7" s="12"/>
      <c r="V7" s="13"/>
    </row>
    <row r="8" spans="1:22" ht="31.5" customHeight="1" x14ac:dyDescent="0.25">
      <c r="A8" s="3">
        <v>3</v>
      </c>
      <c r="B8" s="6">
        <v>42005</v>
      </c>
      <c r="C8" s="3">
        <v>12900</v>
      </c>
      <c r="D8" s="7">
        <f>ROUND(C8*113%,0)</f>
        <v>14577</v>
      </c>
      <c r="E8" s="3">
        <f t="shared" si="0"/>
        <v>1290</v>
      </c>
      <c r="F8" s="7">
        <f t="shared" si="1"/>
        <v>28767</v>
      </c>
      <c r="G8" s="5">
        <v>12000</v>
      </c>
      <c r="H8" s="7">
        <v>0</v>
      </c>
      <c r="I8" s="7">
        <v>0</v>
      </c>
      <c r="J8" s="3">
        <f t="shared" si="2"/>
        <v>12000</v>
      </c>
      <c r="K8" s="7">
        <f t="shared" si="3"/>
        <v>900</v>
      </c>
      <c r="L8" s="7">
        <f t="shared" si="3"/>
        <v>14577</v>
      </c>
      <c r="M8" s="7">
        <f t="shared" si="3"/>
        <v>1290</v>
      </c>
      <c r="N8" s="7">
        <f t="shared" si="3"/>
        <v>16767</v>
      </c>
      <c r="O8" s="7">
        <v>2748</v>
      </c>
      <c r="P8" s="7">
        <v>0</v>
      </c>
      <c r="Q8" s="7">
        <f t="shared" si="7"/>
        <v>2748</v>
      </c>
      <c r="R8" s="7">
        <f t="shared" si="4"/>
        <v>1677</v>
      </c>
      <c r="S8" s="7">
        <f t="shared" si="5"/>
        <v>4425</v>
      </c>
      <c r="T8" s="7">
        <f t="shared" si="6"/>
        <v>12342</v>
      </c>
      <c r="U8" s="12"/>
      <c r="V8" s="13"/>
    </row>
    <row r="9" spans="1:22" ht="36.75" customHeight="1" x14ac:dyDescent="0.25">
      <c r="A9" s="3">
        <v>4</v>
      </c>
      <c r="B9" s="6">
        <v>42053</v>
      </c>
      <c r="C9" s="3">
        <v>12900</v>
      </c>
      <c r="D9" s="7">
        <f t="shared" ref="D9:D13" si="8">ROUND(C9*113%,0)</f>
        <v>14577</v>
      </c>
      <c r="E9" s="3">
        <f t="shared" si="0"/>
        <v>1290</v>
      </c>
      <c r="F9" s="7">
        <f t="shared" si="1"/>
        <v>28767</v>
      </c>
      <c r="G9" s="5">
        <v>12000</v>
      </c>
      <c r="H9" s="7">
        <v>0</v>
      </c>
      <c r="I9" s="7">
        <v>0</v>
      </c>
      <c r="J9" s="3">
        <f t="shared" si="2"/>
        <v>12000</v>
      </c>
      <c r="K9" s="7">
        <f t="shared" si="3"/>
        <v>900</v>
      </c>
      <c r="L9" s="7">
        <f t="shared" si="3"/>
        <v>14577</v>
      </c>
      <c r="M9" s="7">
        <f t="shared" si="3"/>
        <v>1290</v>
      </c>
      <c r="N9" s="7">
        <f t="shared" si="3"/>
        <v>16767</v>
      </c>
      <c r="O9" s="7">
        <v>2748</v>
      </c>
      <c r="P9" s="7">
        <v>0</v>
      </c>
      <c r="Q9" s="7">
        <f t="shared" si="7"/>
        <v>2748</v>
      </c>
      <c r="R9" s="7">
        <f t="shared" si="4"/>
        <v>1677</v>
      </c>
      <c r="S9" s="7">
        <f t="shared" si="5"/>
        <v>4425</v>
      </c>
      <c r="T9" s="7">
        <f t="shared" si="6"/>
        <v>12342</v>
      </c>
      <c r="U9" s="12"/>
      <c r="V9" s="13"/>
    </row>
    <row r="10" spans="1:22" ht="36" customHeight="1" x14ac:dyDescent="0.25">
      <c r="A10" s="3">
        <v>5</v>
      </c>
      <c r="B10" s="6">
        <v>42082</v>
      </c>
      <c r="C10" s="3">
        <v>12900</v>
      </c>
      <c r="D10" s="7">
        <f t="shared" si="8"/>
        <v>14577</v>
      </c>
      <c r="E10" s="3">
        <f t="shared" si="0"/>
        <v>1290</v>
      </c>
      <c r="F10" s="7">
        <f t="shared" si="1"/>
        <v>28767</v>
      </c>
      <c r="G10" s="5">
        <v>12000</v>
      </c>
      <c r="H10" s="7">
        <v>0</v>
      </c>
      <c r="I10" s="7">
        <v>0</v>
      </c>
      <c r="J10" s="3">
        <f t="shared" si="2"/>
        <v>12000</v>
      </c>
      <c r="K10" s="7">
        <f t="shared" si="3"/>
        <v>900</v>
      </c>
      <c r="L10" s="7">
        <f t="shared" si="3"/>
        <v>14577</v>
      </c>
      <c r="M10" s="7">
        <f t="shared" si="3"/>
        <v>1290</v>
      </c>
      <c r="N10" s="7">
        <f t="shared" si="3"/>
        <v>16767</v>
      </c>
      <c r="O10" s="7">
        <v>2748</v>
      </c>
      <c r="P10" s="7">
        <v>0</v>
      </c>
      <c r="Q10" s="7">
        <f t="shared" si="7"/>
        <v>2748</v>
      </c>
      <c r="R10" s="7">
        <f t="shared" si="4"/>
        <v>1677</v>
      </c>
      <c r="S10" s="7">
        <f t="shared" si="5"/>
        <v>4425</v>
      </c>
      <c r="T10" s="7">
        <f t="shared" si="6"/>
        <v>12342</v>
      </c>
      <c r="U10" s="12"/>
      <c r="V10" s="13"/>
    </row>
    <row r="11" spans="1:22" ht="36.75" customHeight="1" x14ac:dyDescent="0.25">
      <c r="A11" s="3">
        <v>6</v>
      </c>
      <c r="B11" s="6">
        <v>42114</v>
      </c>
      <c r="C11" s="3">
        <v>12900</v>
      </c>
      <c r="D11" s="7">
        <f t="shared" si="8"/>
        <v>14577</v>
      </c>
      <c r="E11" s="3">
        <f t="shared" si="0"/>
        <v>1290</v>
      </c>
      <c r="F11" s="7">
        <f t="shared" si="1"/>
        <v>28767</v>
      </c>
      <c r="G11" s="5">
        <v>12000</v>
      </c>
      <c r="H11" s="7">
        <v>0</v>
      </c>
      <c r="I11" s="7">
        <v>0</v>
      </c>
      <c r="J11" s="3">
        <f t="shared" si="2"/>
        <v>12000</v>
      </c>
      <c r="K11" s="7">
        <f t="shared" si="3"/>
        <v>900</v>
      </c>
      <c r="L11" s="7">
        <f t="shared" si="3"/>
        <v>14577</v>
      </c>
      <c r="M11" s="7">
        <f t="shared" si="3"/>
        <v>1290</v>
      </c>
      <c r="N11" s="7">
        <f t="shared" si="3"/>
        <v>16767</v>
      </c>
      <c r="O11" s="7">
        <v>2748</v>
      </c>
      <c r="P11" s="7">
        <v>0</v>
      </c>
      <c r="Q11" s="7">
        <f t="shared" si="7"/>
        <v>2748</v>
      </c>
      <c r="R11" s="7">
        <f t="shared" si="4"/>
        <v>1677</v>
      </c>
      <c r="S11" s="7">
        <f t="shared" si="5"/>
        <v>4425</v>
      </c>
      <c r="T11" s="7">
        <f t="shared" si="6"/>
        <v>12342</v>
      </c>
      <c r="U11" s="12"/>
      <c r="V11" s="13"/>
    </row>
    <row r="12" spans="1:22" ht="36.75" customHeight="1" x14ac:dyDescent="0.25">
      <c r="A12" s="3">
        <v>7</v>
      </c>
      <c r="B12" s="6">
        <v>42146</v>
      </c>
      <c r="C12" s="3">
        <v>12900</v>
      </c>
      <c r="D12" s="7">
        <f t="shared" si="8"/>
        <v>14577</v>
      </c>
      <c r="E12" s="3">
        <f t="shared" si="0"/>
        <v>1290</v>
      </c>
      <c r="F12" s="7">
        <f t="shared" si="1"/>
        <v>28767</v>
      </c>
      <c r="G12" s="5">
        <v>12000</v>
      </c>
      <c r="H12" s="7">
        <v>0</v>
      </c>
      <c r="I12" s="7">
        <v>0</v>
      </c>
      <c r="J12" s="3">
        <f t="shared" si="2"/>
        <v>12000</v>
      </c>
      <c r="K12" s="7">
        <f t="shared" si="3"/>
        <v>900</v>
      </c>
      <c r="L12" s="7">
        <f t="shared" si="3"/>
        <v>14577</v>
      </c>
      <c r="M12" s="7">
        <f t="shared" si="3"/>
        <v>1290</v>
      </c>
      <c r="N12" s="7">
        <f t="shared" si="3"/>
        <v>16767</v>
      </c>
      <c r="O12" s="7">
        <v>2748</v>
      </c>
      <c r="P12" s="7">
        <v>0</v>
      </c>
      <c r="Q12" s="7">
        <f t="shared" si="7"/>
        <v>2748</v>
      </c>
      <c r="R12" s="7">
        <f t="shared" si="4"/>
        <v>1677</v>
      </c>
      <c r="S12" s="7">
        <f t="shared" si="5"/>
        <v>4425</v>
      </c>
      <c r="T12" s="7">
        <f t="shared" si="6"/>
        <v>12342</v>
      </c>
      <c r="U12" s="12"/>
      <c r="V12" s="13"/>
    </row>
    <row r="13" spans="1:22" ht="47.25" customHeight="1" x14ac:dyDescent="0.25">
      <c r="A13" s="3">
        <v>8</v>
      </c>
      <c r="B13" s="6">
        <v>42178</v>
      </c>
      <c r="C13" s="3">
        <v>12900</v>
      </c>
      <c r="D13" s="7">
        <f t="shared" si="8"/>
        <v>14577</v>
      </c>
      <c r="E13" s="3">
        <f t="shared" si="0"/>
        <v>1290</v>
      </c>
      <c r="F13" s="7">
        <f t="shared" si="1"/>
        <v>28767</v>
      </c>
      <c r="G13" s="5">
        <v>12000</v>
      </c>
      <c r="H13" s="7">
        <v>0</v>
      </c>
      <c r="I13" s="3">
        <v>0</v>
      </c>
      <c r="J13" s="3">
        <f t="shared" si="2"/>
        <v>12000</v>
      </c>
      <c r="K13" s="7">
        <f t="shared" si="3"/>
        <v>900</v>
      </c>
      <c r="L13" s="7">
        <f t="shared" si="3"/>
        <v>14577</v>
      </c>
      <c r="M13" s="7">
        <f t="shared" si="3"/>
        <v>1290</v>
      </c>
      <c r="N13" s="7">
        <f t="shared" si="3"/>
        <v>16767</v>
      </c>
      <c r="O13" s="7">
        <v>2748</v>
      </c>
      <c r="P13" s="7">
        <v>0</v>
      </c>
      <c r="Q13" s="7">
        <f t="shared" si="7"/>
        <v>2748</v>
      </c>
      <c r="R13" s="7">
        <f t="shared" si="4"/>
        <v>1677</v>
      </c>
      <c r="S13" s="7">
        <f t="shared" si="5"/>
        <v>4425</v>
      </c>
      <c r="T13" s="7">
        <f t="shared" si="6"/>
        <v>12342</v>
      </c>
      <c r="U13" s="12"/>
      <c r="V13" s="13"/>
    </row>
    <row r="14" spans="1:22" ht="47.25" customHeight="1" x14ac:dyDescent="0.25">
      <c r="A14" s="3">
        <v>9</v>
      </c>
      <c r="B14" s="6">
        <v>42210</v>
      </c>
      <c r="C14" s="3">
        <v>13290</v>
      </c>
      <c r="D14" s="3">
        <f>ROUND(C14*119%,0)</f>
        <v>15815</v>
      </c>
      <c r="E14" s="3">
        <f t="shared" si="0"/>
        <v>1329</v>
      </c>
      <c r="F14" s="7">
        <f t="shared" si="1"/>
        <v>30434</v>
      </c>
      <c r="G14" s="5">
        <v>13200</v>
      </c>
      <c r="H14" s="7">
        <v>0</v>
      </c>
      <c r="I14" s="3">
        <v>0</v>
      </c>
      <c r="J14" s="3">
        <f t="shared" si="2"/>
        <v>13200</v>
      </c>
      <c r="K14" s="7">
        <f t="shared" si="3"/>
        <v>90</v>
      </c>
      <c r="L14" s="7">
        <f t="shared" si="3"/>
        <v>15815</v>
      </c>
      <c r="M14" s="7">
        <f t="shared" si="3"/>
        <v>1329</v>
      </c>
      <c r="N14" s="7">
        <f t="shared" si="3"/>
        <v>17234</v>
      </c>
      <c r="O14" s="7">
        <v>2911</v>
      </c>
      <c r="P14" s="7">
        <v>0</v>
      </c>
      <c r="Q14" s="7">
        <f t="shared" si="7"/>
        <v>2911</v>
      </c>
      <c r="R14" s="7">
        <f t="shared" si="4"/>
        <v>1723</v>
      </c>
      <c r="S14" s="7">
        <f t="shared" si="5"/>
        <v>4634</v>
      </c>
      <c r="T14" s="7">
        <f t="shared" si="6"/>
        <v>12600</v>
      </c>
      <c r="U14" s="14"/>
      <c r="V14" s="13"/>
    </row>
    <row r="15" spans="1:22" ht="47.25" customHeight="1" x14ac:dyDescent="0.25">
      <c r="A15" s="3">
        <v>10</v>
      </c>
      <c r="B15" s="6">
        <v>42242</v>
      </c>
      <c r="C15" s="3">
        <v>13290</v>
      </c>
      <c r="D15" s="3">
        <f t="shared" ref="D15:D19" si="9">ROUND(C15*119%,0)</f>
        <v>15815</v>
      </c>
      <c r="E15" s="3">
        <f t="shared" si="0"/>
        <v>1329</v>
      </c>
      <c r="F15" s="7">
        <f t="shared" si="1"/>
        <v>30434</v>
      </c>
      <c r="G15" s="5">
        <v>13200</v>
      </c>
      <c r="H15" s="7">
        <v>0</v>
      </c>
      <c r="I15" s="3">
        <v>0</v>
      </c>
      <c r="J15" s="3">
        <f t="shared" si="2"/>
        <v>13200</v>
      </c>
      <c r="K15" s="7">
        <f t="shared" si="3"/>
        <v>90</v>
      </c>
      <c r="L15" s="7">
        <f t="shared" si="3"/>
        <v>15815</v>
      </c>
      <c r="M15" s="7">
        <f t="shared" si="3"/>
        <v>1329</v>
      </c>
      <c r="N15" s="7">
        <f t="shared" si="3"/>
        <v>17234</v>
      </c>
      <c r="O15" s="7">
        <v>2911</v>
      </c>
      <c r="P15" s="7">
        <v>0</v>
      </c>
      <c r="Q15" s="7">
        <f t="shared" si="7"/>
        <v>2911</v>
      </c>
      <c r="R15" s="7">
        <f t="shared" si="4"/>
        <v>1723</v>
      </c>
      <c r="S15" s="7">
        <f t="shared" si="5"/>
        <v>4634</v>
      </c>
      <c r="T15" s="7">
        <f t="shared" si="6"/>
        <v>12600</v>
      </c>
      <c r="U15" s="14"/>
      <c r="V15" s="13"/>
    </row>
    <row r="16" spans="1:22" ht="47.25" customHeight="1" x14ac:dyDescent="0.25">
      <c r="A16" s="3">
        <v>11</v>
      </c>
      <c r="B16" s="6">
        <v>42274</v>
      </c>
      <c r="C16" s="3">
        <v>13290</v>
      </c>
      <c r="D16" s="3">
        <f t="shared" si="9"/>
        <v>15815</v>
      </c>
      <c r="E16" s="3">
        <f t="shared" si="0"/>
        <v>1329</v>
      </c>
      <c r="F16" s="7">
        <f t="shared" si="1"/>
        <v>30434</v>
      </c>
      <c r="G16" s="5">
        <v>13200</v>
      </c>
      <c r="H16" s="7">
        <v>0</v>
      </c>
      <c r="I16" s="3">
        <v>0</v>
      </c>
      <c r="J16" s="3">
        <f t="shared" si="2"/>
        <v>13200</v>
      </c>
      <c r="K16" s="7">
        <f t="shared" si="3"/>
        <v>90</v>
      </c>
      <c r="L16" s="7">
        <f t="shared" si="3"/>
        <v>15815</v>
      </c>
      <c r="M16" s="7">
        <f t="shared" si="3"/>
        <v>1329</v>
      </c>
      <c r="N16" s="7">
        <f t="shared" si="3"/>
        <v>17234</v>
      </c>
      <c r="O16" s="7">
        <v>2911</v>
      </c>
      <c r="P16" s="7">
        <v>0</v>
      </c>
      <c r="Q16" s="7">
        <f t="shared" si="7"/>
        <v>2911</v>
      </c>
      <c r="R16" s="7">
        <f t="shared" si="4"/>
        <v>1723</v>
      </c>
      <c r="S16" s="7">
        <f t="shared" si="5"/>
        <v>4634</v>
      </c>
      <c r="T16" s="7">
        <f t="shared" si="6"/>
        <v>12600</v>
      </c>
      <c r="U16" s="14"/>
      <c r="V16" s="13"/>
    </row>
    <row r="17" spans="1:22" ht="47.25" customHeight="1" x14ac:dyDescent="0.25">
      <c r="A17" s="3">
        <v>12</v>
      </c>
      <c r="B17" s="6">
        <v>42306</v>
      </c>
      <c r="C17" s="3">
        <v>13290</v>
      </c>
      <c r="D17" s="3">
        <f t="shared" si="9"/>
        <v>15815</v>
      </c>
      <c r="E17" s="3">
        <f t="shared" si="0"/>
        <v>1329</v>
      </c>
      <c r="F17" s="7">
        <f t="shared" si="1"/>
        <v>30434</v>
      </c>
      <c r="G17" s="5">
        <v>13200</v>
      </c>
      <c r="H17" s="7">
        <v>0</v>
      </c>
      <c r="I17" s="3">
        <v>0</v>
      </c>
      <c r="J17" s="3">
        <f t="shared" si="2"/>
        <v>13200</v>
      </c>
      <c r="K17" s="7">
        <f t="shared" si="3"/>
        <v>90</v>
      </c>
      <c r="L17" s="7">
        <f t="shared" si="3"/>
        <v>15815</v>
      </c>
      <c r="M17" s="7">
        <f t="shared" si="3"/>
        <v>1329</v>
      </c>
      <c r="N17" s="7">
        <f t="shared" si="3"/>
        <v>17234</v>
      </c>
      <c r="O17" s="7">
        <v>2911</v>
      </c>
      <c r="P17" s="7">
        <v>0</v>
      </c>
      <c r="Q17" s="7">
        <f t="shared" si="7"/>
        <v>2911</v>
      </c>
      <c r="R17" s="7">
        <f t="shared" si="4"/>
        <v>1723</v>
      </c>
      <c r="S17" s="7">
        <f t="shared" si="5"/>
        <v>4634</v>
      </c>
      <c r="T17" s="7">
        <f t="shared" si="6"/>
        <v>12600</v>
      </c>
      <c r="U17" s="14"/>
      <c r="V17" s="13"/>
    </row>
    <row r="18" spans="1:22" ht="47.25" customHeight="1" x14ac:dyDescent="0.25">
      <c r="A18" s="3">
        <v>13</v>
      </c>
      <c r="B18" s="6">
        <v>42338</v>
      </c>
      <c r="C18" s="3">
        <v>13290</v>
      </c>
      <c r="D18" s="3">
        <f t="shared" si="9"/>
        <v>15815</v>
      </c>
      <c r="E18" s="3">
        <f t="shared" si="0"/>
        <v>1329</v>
      </c>
      <c r="F18" s="7">
        <f t="shared" si="1"/>
        <v>30434</v>
      </c>
      <c r="G18" s="5">
        <v>13200</v>
      </c>
      <c r="H18" s="7">
        <v>0</v>
      </c>
      <c r="I18" s="3">
        <v>0</v>
      </c>
      <c r="J18" s="3">
        <f t="shared" si="2"/>
        <v>13200</v>
      </c>
      <c r="K18" s="7">
        <f t="shared" si="3"/>
        <v>90</v>
      </c>
      <c r="L18" s="7">
        <f t="shared" si="3"/>
        <v>15815</v>
      </c>
      <c r="M18" s="7">
        <f t="shared" si="3"/>
        <v>1329</v>
      </c>
      <c r="N18" s="7">
        <f t="shared" si="3"/>
        <v>17234</v>
      </c>
      <c r="O18" s="7">
        <v>2911</v>
      </c>
      <c r="P18" s="7">
        <v>0</v>
      </c>
      <c r="Q18" s="7">
        <f t="shared" si="7"/>
        <v>2911</v>
      </c>
      <c r="R18" s="7">
        <f t="shared" si="4"/>
        <v>1723</v>
      </c>
      <c r="S18" s="7">
        <f t="shared" si="5"/>
        <v>4634</v>
      </c>
      <c r="T18" s="7">
        <f t="shared" si="6"/>
        <v>12600</v>
      </c>
      <c r="U18" s="14"/>
      <c r="V18" s="13"/>
    </row>
    <row r="19" spans="1:22" ht="47.25" customHeight="1" x14ac:dyDescent="0.25">
      <c r="A19" s="3">
        <v>14</v>
      </c>
      <c r="B19" s="6">
        <v>42339</v>
      </c>
      <c r="C19" s="3">
        <v>13290</v>
      </c>
      <c r="D19" s="3">
        <f t="shared" si="9"/>
        <v>15815</v>
      </c>
      <c r="E19" s="3">
        <f t="shared" si="0"/>
        <v>1329</v>
      </c>
      <c r="F19" s="7">
        <f t="shared" si="1"/>
        <v>30434</v>
      </c>
      <c r="G19" s="5">
        <v>13200</v>
      </c>
      <c r="H19" s="7">
        <v>0</v>
      </c>
      <c r="I19" s="3">
        <v>0</v>
      </c>
      <c r="J19" s="3">
        <f t="shared" si="2"/>
        <v>13200</v>
      </c>
      <c r="K19" s="7">
        <f t="shared" si="3"/>
        <v>90</v>
      </c>
      <c r="L19" s="7">
        <f t="shared" si="3"/>
        <v>15815</v>
      </c>
      <c r="M19" s="7">
        <f t="shared" si="3"/>
        <v>1329</v>
      </c>
      <c r="N19" s="7">
        <f t="shared" si="3"/>
        <v>17234</v>
      </c>
      <c r="O19" s="7">
        <v>2911</v>
      </c>
      <c r="P19" s="7">
        <v>0</v>
      </c>
      <c r="Q19" s="7">
        <f t="shared" si="7"/>
        <v>2911</v>
      </c>
      <c r="R19" s="7">
        <f t="shared" si="4"/>
        <v>1723</v>
      </c>
      <c r="S19" s="7">
        <f t="shared" si="5"/>
        <v>4634</v>
      </c>
      <c r="T19" s="7">
        <f t="shared" si="6"/>
        <v>12600</v>
      </c>
      <c r="U19" s="14"/>
      <c r="V19" s="13"/>
    </row>
    <row r="20" spans="1:22" ht="47.25" customHeight="1" x14ac:dyDescent="0.25">
      <c r="A20" s="3">
        <v>15</v>
      </c>
      <c r="B20" s="6">
        <v>42371</v>
      </c>
      <c r="C20" s="3">
        <v>13290</v>
      </c>
      <c r="D20" s="3">
        <f>ROUND(C20*125%,0)</f>
        <v>16613</v>
      </c>
      <c r="E20" s="3">
        <f t="shared" si="0"/>
        <v>1329</v>
      </c>
      <c r="F20" s="7">
        <f t="shared" si="1"/>
        <v>31232</v>
      </c>
      <c r="G20" s="5">
        <v>13200</v>
      </c>
      <c r="H20" s="7">
        <v>0</v>
      </c>
      <c r="I20" s="3">
        <v>0</v>
      </c>
      <c r="J20" s="3">
        <f t="shared" si="2"/>
        <v>13200</v>
      </c>
      <c r="K20" s="7">
        <f t="shared" si="3"/>
        <v>90</v>
      </c>
      <c r="L20" s="7">
        <f t="shared" si="3"/>
        <v>16613</v>
      </c>
      <c r="M20" s="7">
        <f t="shared" si="3"/>
        <v>1329</v>
      </c>
      <c r="N20" s="7">
        <f t="shared" si="3"/>
        <v>18032</v>
      </c>
      <c r="O20" s="7">
        <v>2990</v>
      </c>
      <c r="P20" s="7">
        <v>0</v>
      </c>
      <c r="Q20" s="7">
        <f t="shared" si="7"/>
        <v>2990</v>
      </c>
      <c r="R20" s="7">
        <f t="shared" si="4"/>
        <v>1803</v>
      </c>
      <c r="S20" s="7">
        <f t="shared" si="5"/>
        <v>4793</v>
      </c>
      <c r="T20" s="7">
        <f t="shared" si="6"/>
        <v>13239</v>
      </c>
      <c r="U20" s="14"/>
      <c r="V20" s="13"/>
    </row>
    <row r="21" spans="1:22" ht="47.25" customHeight="1" x14ac:dyDescent="0.25">
      <c r="A21" s="3">
        <v>16</v>
      </c>
      <c r="B21" s="6">
        <v>42403</v>
      </c>
      <c r="C21" s="3">
        <v>13290</v>
      </c>
      <c r="D21" s="3">
        <f t="shared" ref="D21:D22" si="10">ROUND(C21*125%,0)</f>
        <v>16613</v>
      </c>
      <c r="E21" s="3">
        <f t="shared" si="0"/>
        <v>1329</v>
      </c>
      <c r="F21" s="7">
        <f t="shared" si="1"/>
        <v>31232</v>
      </c>
      <c r="G21" s="5">
        <v>13200</v>
      </c>
      <c r="H21" s="7">
        <v>0</v>
      </c>
      <c r="I21" s="3">
        <v>0</v>
      </c>
      <c r="J21" s="3">
        <f t="shared" si="2"/>
        <v>13200</v>
      </c>
      <c r="K21" s="7">
        <f t="shared" si="3"/>
        <v>90</v>
      </c>
      <c r="L21" s="7">
        <f t="shared" si="3"/>
        <v>16613</v>
      </c>
      <c r="M21" s="7">
        <f t="shared" si="3"/>
        <v>1329</v>
      </c>
      <c r="N21" s="7">
        <f t="shared" si="3"/>
        <v>18032</v>
      </c>
      <c r="O21" s="7">
        <v>2990</v>
      </c>
      <c r="P21" s="7">
        <v>0</v>
      </c>
      <c r="Q21" s="7">
        <f t="shared" si="7"/>
        <v>2990</v>
      </c>
      <c r="R21" s="7">
        <f t="shared" si="4"/>
        <v>1803</v>
      </c>
      <c r="S21" s="7">
        <f t="shared" si="5"/>
        <v>4793</v>
      </c>
      <c r="T21" s="7">
        <f t="shared" si="6"/>
        <v>13239</v>
      </c>
      <c r="U21" s="14"/>
      <c r="V21" s="13"/>
    </row>
    <row r="22" spans="1:22" ht="47.25" customHeight="1" x14ac:dyDescent="0.25">
      <c r="A22" s="3">
        <v>17</v>
      </c>
      <c r="B22" s="6">
        <v>42452</v>
      </c>
      <c r="C22" s="3">
        <v>13290</v>
      </c>
      <c r="D22" s="3">
        <f t="shared" si="10"/>
        <v>16613</v>
      </c>
      <c r="E22" s="3">
        <f t="shared" si="0"/>
        <v>1329</v>
      </c>
      <c r="F22" s="7">
        <f t="shared" si="1"/>
        <v>31232</v>
      </c>
      <c r="G22" s="5">
        <v>13200</v>
      </c>
      <c r="H22" s="7">
        <v>0</v>
      </c>
      <c r="I22" s="3">
        <v>0</v>
      </c>
      <c r="J22" s="3">
        <f t="shared" si="2"/>
        <v>13200</v>
      </c>
      <c r="K22" s="7">
        <f t="shared" si="3"/>
        <v>90</v>
      </c>
      <c r="L22" s="7">
        <f t="shared" si="3"/>
        <v>16613</v>
      </c>
      <c r="M22" s="7">
        <f t="shared" si="3"/>
        <v>1329</v>
      </c>
      <c r="N22" s="7">
        <f t="shared" si="3"/>
        <v>18032</v>
      </c>
      <c r="O22" s="7">
        <v>2990</v>
      </c>
      <c r="P22" s="7">
        <v>0</v>
      </c>
      <c r="Q22" s="7">
        <f t="shared" si="7"/>
        <v>2990</v>
      </c>
      <c r="R22" s="7">
        <f t="shared" si="4"/>
        <v>1803</v>
      </c>
      <c r="S22" s="7">
        <f t="shared" si="5"/>
        <v>4793</v>
      </c>
      <c r="T22" s="7">
        <f t="shared" si="6"/>
        <v>13239</v>
      </c>
      <c r="U22" s="12"/>
      <c r="V22" s="12"/>
    </row>
    <row r="23" spans="1:22" ht="39.75" customHeight="1" x14ac:dyDescent="0.25">
      <c r="A23" s="23" t="s">
        <v>13</v>
      </c>
      <c r="B23" s="23"/>
      <c r="C23" s="9">
        <f>C6+C7+C8+C9+C10+C11+C12+C13+C14+C15+C16+C17+C18+C19+C20+C21+C22</f>
        <v>214210</v>
      </c>
      <c r="D23" s="9">
        <f t="shared" ref="D23:T23" si="11">D6+D7+D8+D9+D10+D11+D12+D13+D14+D15+D16+D17+D18+D19+D20+D21+D22</f>
        <v>250595</v>
      </c>
      <c r="E23" s="9">
        <f t="shared" si="11"/>
        <v>21421</v>
      </c>
      <c r="F23" s="9">
        <f t="shared" si="11"/>
        <v>486226</v>
      </c>
      <c r="G23" s="9">
        <f t="shared" si="11"/>
        <v>206800</v>
      </c>
      <c r="H23" s="9">
        <f t="shared" si="11"/>
        <v>0</v>
      </c>
      <c r="I23" s="9">
        <f t="shared" si="11"/>
        <v>0</v>
      </c>
      <c r="J23" s="9">
        <f t="shared" si="11"/>
        <v>206800</v>
      </c>
      <c r="K23" s="9">
        <f t="shared" si="11"/>
        <v>7410</v>
      </c>
      <c r="L23" s="9">
        <f t="shared" si="11"/>
        <v>250595</v>
      </c>
      <c r="M23" s="9">
        <f t="shared" si="11"/>
        <v>21421</v>
      </c>
      <c r="N23" s="9">
        <f t="shared" si="11"/>
        <v>279426</v>
      </c>
      <c r="O23" s="9">
        <f t="shared" si="11"/>
        <v>46484</v>
      </c>
      <c r="P23" s="9">
        <f t="shared" si="11"/>
        <v>0</v>
      </c>
      <c r="Q23" s="9">
        <f t="shared" si="11"/>
        <v>46484</v>
      </c>
      <c r="R23" s="9">
        <f t="shared" si="11"/>
        <v>27941</v>
      </c>
      <c r="S23" s="9">
        <f t="shared" si="11"/>
        <v>74425</v>
      </c>
      <c r="T23" s="9">
        <f t="shared" si="11"/>
        <v>205001</v>
      </c>
      <c r="U23" s="1"/>
      <c r="V23" s="2"/>
    </row>
    <row r="24" spans="1:2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20.25" x14ac:dyDescent="0.3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</sheetData>
  <mergeCells count="16">
    <mergeCell ref="A25:V25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T4:T5"/>
    <mergeCell ref="U4:U5"/>
    <mergeCell ref="V4:V5"/>
    <mergeCell ref="A23:B23"/>
    <mergeCell ref="A24:V24"/>
  </mergeCells>
  <pageMargins left="1.5" right="0.17" top="0.25" bottom="0.25" header="0" footer="0"/>
  <pageSetup paperSize="9" scale="5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F1" zoomScale="90" zoomScaleNormal="90" workbookViewId="0">
      <selection activeCell="A26" sqref="A26:V26"/>
    </sheetView>
  </sheetViews>
  <sheetFormatPr defaultRowHeight="15" x14ac:dyDescent="0.25"/>
  <cols>
    <col min="1" max="22" width="10.140625" customWidth="1"/>
  </cols>
  <sheetData>
    <row r="1" spans="1:22" ht="27.75" x14ac:dyDescent="0.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x14ac:dyDescent="0.3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 x14ac:dyDescent="0.25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 x14ac:dyDescent="0.25">
      <c r="A4" s="22" t="s">
        <v>0</v>
      </c>
      <c r="B4" s="22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18"/>
      <c r="S4" s="22" t="s">
        <v>17</v>
      </c>
      <c r="T4" s="22" t="s">
        <v>18</v>
      </c>
      <c r="U4" s="22" t="s">
        <v>16</v>
      </c>
      <c r="V4" s="22" t="s">
        <v>15</v>
      </c>
    </row>
    <row r="5" spans="1:22" ht="87.75" customHeight="1" x14ac:dyDescent="0.25">
      <c r="A5" s="22"/>
      <c r="B5" s="22"/>
      <c r="C5" s="17" t="s">
        <v>22</v>
      </c>
      <c r="D5" s="17" t="s">
        <v>6</v>
      </c>
      <c r="E5" s="17" t="s">
        <v>7</v>
      </c>
      <c r="F5" s="17" t="s">
        <v>8</v>
      </c>
      <c r="G5" s="17" t="s">
        <v>23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6</v>
      </c>
      <c r="M5" s="17" t="s">
        <v>7</v>
      </c>
      <c r="N5" s="17" t="s">
        <v>8</v>
      </c>
      <c r="O5" s="17" t="s">
        <v>10</v>
      </c>
      <c r="P5" s="17" t="s">
        <v>11</v>
      </c>
      <c r="Q5" s="17" t="s">
        <v>12</v>
      </c>
      <c r="R5" s="17" t="s">
        <v>20</v>
      </c>
      <c r="S5" s="22"/>
      <c r="T5" s="22"/>
      <c r="U5" s="22"/>
      <c r="V5" s="22"/>
    </row>
    <row r="6" spans="1:22" ht="41.25" customHeight="1" x14ac:dyDescent="0.25">
      <c r="A6" s="3">
        <v>1</v>
      </c>
      <c r="B6" s="4" t="s">
        <v>28</v>
      </c>
      <c r="C6" s="7">
        <v>6450</v>
      </c>
      <c r="D6" s="7">
        <f>ROUND(C6*107%,0)</f>
        <v>6902</v>
      </c>
      <c r="E6" s="7">
        <f t="shared" ref="E6:E24" si="0">ROUND(C6*10%,0)</f>
        <v>645</v>
      </c>
      <c r="F6" s="7">
        <f t="shared" ref="F6:F24" si="1">C6+D6+E6</f>
        <v>13997</v>
      </c>
      <c r="G6" s="8">
        <v>5550</v>
      </c>
      <c r="H6" s="7">
        <v>0</v>
      </c>
      <c r="I6" s="7">
        <v>0</v>
      </c>
      <c r="J6" s="7">
        <f t="shared" ref="J6:J24" si="2">G6+H6+I6</f>
        <v>5550</v>
      </c>
      <c r="K6" s="7">
        <f t="shared" ref="K6:N24" si="3">C6-G6</f>
        <v>900</v>
      </c>
      <c r="L6" s="7">
        <f t="shared" si="3"/>
        <v>6902</v>
      </c>
      <c r="M6" s="7">
        <f t="shared" si="3"/>
        <v>645</v>
      </c>
      <c r="N6" s="7">
        <f>F6-J6</f>
        <v>8447</v>
      </c>
      <c r="O6" s="7">
        <v>1335</v>
      </c>
      <c r="P6" s="7">
        <v>0</v>
      </c>
      <c r="Q6" s="7">
        <f>O6-P6</f>
        <v>1335</v>
      </c>
      <c r="R6" s="7">
        <f t="shared" ref="R6:R24" si="4">ROUND(N6*10%,0)</f>
        <v>845</v>
      </c>
      <c r="S6" s="7">
        <f t="shared" ref="S6:S24" si="5">Q6+R6</f>
        <v>2180</v>
      </c>
      <c r="T6" s="7">
        <f t="shared" ref="T6:T24" si="6">N6-S6</f>
        <v>6267</v>
      </c>
      <c r="U6" s="12"/>
      <c r="V6" s="13"/>
    </row>
    <row r="7" spans="1:22" ht="41.25" customHeight="1" x14ac:dyDescent="0.25">
      <c r="A7" s="3">
        <v>2</v>
      </c>
      <c r="B7" s="6">
        <v>41913</v>
      </c>
      <c r="C7" s="3">
        <v>12900</v>
      </c>
      <c r="D7" s="7">
        <f t="shared" ref="D7:D8" si="7">ROUND(C7*107%,0)</f>
        <v>13803</v>
      </c>
      <c r="E7" s="3">
        <f t="shared" si="0"/>
        <v>1290</v>
      </c>
      <c r="F7" s="7">
        <f t="shared" si="1"/>
        <v>27993</v>
      </c>
      <c r="G7" s="8">
        <v>11100</v>
      </c>
      <c r="H7" s="7">
        <v>0</v>
      </c>
      <c r="I7" s="7">
        <v>0</v>
      </c>
      <c r="J7" s="7">
        <f t="shared" si="2"/>
        <v>11100</v>
      </c>
      <c r="K7" s="7">
        <f t="shared" si="3"/>
        <v>1800</v>
      </c>
      <c r="L7" s="7">
        <f t="shared" si="3"/>
        <v>13803</v>
      </c>
      <c r="M7" s="7">
        <f t="shared" si="3"/>
        <v>1290</v>
      </c>
      <c r="N7" s="7">
        <f t="shared" ref="N7:N8" si="8">F7-J7</f>
        <v>16893</v>
      </c>
      <c r="O7" s="7">
        <v>2670</v>
      </c>
      <c r="P7" s="7">
        <v>0</v>
      </c>
      <c r="Q7" s="7">
        <v>2670</v>
      </c>
      <c r="R7" s="7">
        <f t="shared" si="4"/>
        <v>1689</v>
      </c>
      <c r="S7" s="7">
        <f t="shared" si="5"/>
        <v>4359</v>
      </c>
      <c r="T7" s="7">
        <f t="shared" si="6"/>
        <v>12534</v>
      </c>
      <c r="U7" s="12"/>
      <c r="V7" s="13"/>
    </row>
    <row r="8" spans="1:22" ht="41.25" customHeight="1" x14ac:dyDescent="0.25">
      <c r="A8" s="3">
        <v>3</v>
      </c>
      <c r="B8" s="6">
        <v>41944</v>
      </c>
      <c r="C8" s="3">
        <v>12900</v>
      </c>
      <c r="D8" s="7">
        <f t="shared" si="7"/>
        <v>13803</v>
      </c>
      <c r="E8" s="3">
        <f t="shared" si="0"/>
        <v>1290</v>
      </c>
      <c r="F8" s="7">
        <f t="shared" si="1"/>
        <v>27993</v>
      </c>
      <c r="G8" s="8">
        <v>11100</v>
      </c>
      <c r="H8" s="7">
        <v>0</v>
      </c>
      <c r="I8" s="7">
        <v>0</v>
      </c>
      <c r="J8" s="7">
        <f t="shared" si="2"/>
        <v>11100</v>
      </c>
      <c r="K8" s="7">
        <f t="shared" si="3"/>
        <v>1800</v>
      </c>
      <c r="L8" s="7">
        <f t="shared" si="3"/>
        <v>13803</v>
      </c>
      <c r="M8" s="7">
        <f t="shared" si="3"/>
        <v>1290</v>
      </c>
      <c r="N8" s="7">
        <f t="shared" si="8"/>
        <v>16893</v>
      </c>
      <c r="O8" s="7">
        <v>2670</v>
      </c>
      <c r="P8" s="7">
        <v>0</v>
      </c>
      <c r="Q8" s="7">
        <v>2670</v>
      </c>
      <c r="R8" s="7">
        <f t="shared" si="4"/>
        <v>1689</v>
      </c>
      <c r="S8" s="7">
        <f t="shared" si="5"/>
        <v>4359</v>
      </c>
      <c r="T8" s="7">
        <f t="shared" si="6"/>
        <v>12534</v>
      </c>
      <c r="U8" s="12"/>
      <c r="V8" s="13"/>
    </row>
    <row r="9" spans="1:22" ht="34.5" customHeight="1" x14ac:dyDescent="0.25">
      <c r="A9" s="3">
        <v>4</v>
      </c>
      <c r="B9" s="6">
        <v>41974</v>
      </c>
      <c r="C9" s="3">
        <v>12900</v>
      </c>
      <c r="D9" s="7">
        <f>ROUND(C9*107%,0)</f>
        <v>13803</v>
      </c>
      <c r="E9" s="3">
        <f t="shared" si="0"/>
        <v>1290</v>
      </c>
      <c r="F9" s="7">
        <f t="shared" si="1"/>
        <v>27993</v>
      </c>
      <c r="G9" s="8">
        <v>11100</v>
      </c>
      <c r="H9" s="7">
        <v>0</v>
      </c>
      <c r="I9" s="7">
        <v>0</v>
      </c>
      <c r="J9" s="3">
        <f t="shared" si="2"/>
        <v>11100</v>
      </c>
      <c r="K9" s="7">
        <f t="shared" si="3"/>
        <v>1800</v>
      </c>
      <c r="L9" s="7">
        <f t="shared" si="3"/>
        <v>13803</v>
      </c>
      <c r="M9" s="7">
        <f t="shared" si="3"/>
        <v>1290</v>
      </c>
      <c r="N9" s="7">
        <f t="shared" si="3"/>
        <v>16893</v>
      </c>
      <c r="O9" s="7">
        <v>2670</v>
      </c>
      <c r="P9" s="7">
        <v>0</v>
      </c>
      <c r="Q9" s="7">
        <f t="shared" ref="Q9:Q24" si="9">O9-P9</f>
        <v>2670</v>
      </c>
      <c r="R9" s="7">
        <f t="shared" si="4"/>
        <v>1689</v>
      </c>
      <c r="S9" s="7">
        <f t="shared" si="5"/>
        <v>4359</v>
      </c>
      <c r="T9" s="7">
        <f t="shared" si="6"/>
        <v>12534</v>
      </c>
      <c r="U9" s="12"/>
      <c r="V9" s="13"/>
    </row>
    <row r="10" spans="1:22" ht="31.5" customHeight="1" x14ac:dyDescent="0.25">
      <c r="A10" s="3">
        <v>5</v>
      </c>
      <c r="B10" s="6">
        <v>42005</v>
      </c>
      <c r="C10" s="3">
        <v>12900</v>
      </c>
      <c r="D10" s="7">
        <f>ROUND(C10*113%,0)</f>
        <v>14577</v>
      </c>
      <c r="E10" s="3">
        <f t="shared" si="0"/>
        <v>1290</v>
      </c>
      <c r="F10" s="7">
        <f t="shared" si="1"/>
        <v>28767</v>
      </c>
      <c r="G10" s="8">
        <v>11100</v>
      </c>
      <c r="H10" s="7">
        <v>0</v>
      </c>
      <c r="I10" s="7">
        <v>0</v>
      </c>
      <c r="J10" s="3">
        <f t="shared" si="2"/>
        <v>11100</v>
      </c>
      <c r="K10" s="7">
        <f t="shared" si="3"/>
        <v>1800</v>
      </c>
      <c r="L10" s="7">
        <f t="shared" si="3"/>
        <v>14577</v>
      </c>
      <c r="M10" s="7">
        <f t="shared" si="3"/>
        <v>1290</v>
      </c>
      <c r="N10" s="7">
        <f t="shared" si="3"/>
        <v>17667</v>
      </c>
      <c r="O10" s="7">
        <v>2748</v>
      </c>
      <c r="P10" s="7">
        <v>0</v>
      </c>
      <c r="Q10" s="7">
        <f t="shared" si="9"/>
        <v>2748</v>
      </c>
      <c r="R10" s="7">
        <f t="shared" si="4"/>
        <v>1767</v>
      </c>
      <c r="S10" s="7">
        <f t="shared" si="5"/>
        <v>4515</v>
      </c>
      <c r="T10" s="7">
        <f t="shared" si="6"/>
        <v>13152</v>
      </c>
      <c r="U10" s="12"/>
      <c r="V10" s="13"/>
    </row>
    <row r="11" spans="1:22" ht="36.75" customHeight="1" x14ac:dyDescent="0.25">
      <c r="A11" s="3">
        <v>6</v>
      </c>
      <c r="B11" s="6">
        <v>42053</v>
      </c>
      <c r="C11" s="3">
        <v>12900</v>
      </c>
      <c r="D11" s="7">
        <f t="shared" ref="D11:D15" si="10">ROUND(C11*113%,0)</f>
        <v>14577</v>
      </c>
      <c r="E11" s="3">
        <f t="shared" si="0"/>
        <v>1290</v>
      </c>
      <c r="F11" s="7">
        <f t="shared" si="1"/>
        <v>28767</v>
      </c>
      <c r="G11" s="8">
        <v>11100</v>
      </c>
      <c r="H11" s="7">
        <v>0</v>
      </c>
      <c r="I11" s="7">
        <v>0</v>
      </c>
      <c r="J11" s="3">
        <f t="shared" si="2"/>
        <v>11100</v>
      </c>
      <c r="K11" s="7">
        <f t="shared" si="3"/>
        <v>1800</v>
      </c>
      <c r="L11" s="7">
        <f t="shared" si="3"/>
        <v>14577</v>
      </c>
      <c r="M11" s="7">
        <f t="shared" si="3"/>
        <v>1290</v>
      </c>
      <c r="N11" s="7">
        <f t="shared" si="3"/>
        <v>17667</v>
      </c>
      <c r="O11" s="7">
        <v>2748</v>
      </c>
      <c r="P11" s="7">
        <v>0</v>
      </c>
      <c r="Q11" s="7">
        <f t="shared" si="9"/>
        <v>2748</v>
      </c>
      <c r="R11" s="7">
        <f t="shared" si="4"/>
        <v>1767</v>
      </c>
      <c r="S11" s="7">
        <f t="shared" si="5"/>
        <v>4515</v>
      </c>
      <c r="T11" s="7">
        <f t="shared" si="6"/>
        <v>13152</v>
      </c>
      <c r="U11" s="12"/>
      <c r="V11" s="13"/>
    </row>
    <row r="12" spans="1:22" ht="36" customHeight="1" x14ac:dyDescent="0.25">
      <c r="A12" s="3">
        <v>7</v>
      </c>
      <c r="B12" s="6">
        <v>42082</v>
      </c>
      <c r="C12" s="3">
        <v>12900</v>
      </c>
      <c r="D12" s="7">
        <f t="shared" si="10"/>
        <v>14577</v>
      </c>
      <c r="E12" s="3">
        <f t="shared" si="0"/>
        <v>1290</v>
      </c>
      <c r="F12" s="7">
        <f t="shared" si="1"/>
        <v>28767</v>
      </c>
      <c r="G12" s="8">
        <v>11100</v>
      </c>
      <c r="H12" s="7">
        <v>0</v>
      </c>
      <c r="I12" s="7">
        <v>0</v>
      </c>
      <c r="J12" s="3">
        <f t="shared" si="2"/>
        <v>11100</v>
      </c>
      <c r="K12" s="7">
        <f t="shared" si="3"/>
        <v>1800</v>
      </c>
      <c r="L12" s="7">
        <f t="shared" si="3"/>
        <v>14577</v>
      </c>
      <c r="M12" s="7">
        <f t="shared" si="3"/>
        <v>1290</v>
      </c>
      <c r="N12" s="7">
        <f t="shared" si="3"/>
        <v>17667</v>
      </c>
      <c r="O12" s="7">
        <v>2748</v>
      </c>
      <c r="P12" s="7">
        <v>0</v>
      </c>
      <c r="Q12" s="7">
        <f t="shared" si="9"/>
        <v>2748</v>
      </c>
      <c r="R12" s="7">
        <f t="shared" si="4"/>
        <v>1767</v>
      </c>
      <c r="S12" s="7">
        <f t="shared" si="5"/>
        <v>4515</v>
      </c>
      <c r="T12" s="7">
        <f t="shared" si="6"/>
        <v>13152</v>
      </c>
      <c r="U12" s="12"/>
      <c r="V12" s="13"/>
    </row>
    <row r="13" spans="1:22" ht="36.75" customHeight="1" x14ac:dyDescent="0.25">
      <c r="A13" s="3">
        <v>8</v>
      </c>
      <c r="B13" s="6">
        <v>42114</v>
      </c>
      <c r="C13" s="3">
        <v>12900</v>
      </c>
      <c r="D13" s="7">
        <f t="shared" si="10"/>
        <v>14577</v>
      </c>
      <c r="E13" s="3">
        <f t="shared" si="0"/>
        <v>1290</v>
      </c>
      <c r="F13" s="7">
        <f t="shared" si="1"/>
        <v>28767</v>
      </c>
      <c r="G13" s="8">
        <v>11100</v>
      </c>
      <c r="H13" s="7">
        <v>0</v>
      </c>
      <c r="I13" s="7">
        <v>0</v>
      </c>
      <c r="J13" s="3">
        <f t="shared" si="2"/>
        <v>11100</v>
      </c>
      <c r="K13" s="7">
        <f t="shared" si="3"/>
        <v>1800</v>
      </c>
      <c r="L13" s="7">
        <f t="shared" si="3"/>
        <v>14577</v>
      </c>
      <c r="M13" s="7">
        <f t="shared" si="3"/>
        <v>1290</v>
      </c>
      <c r="N13" s="7">
        <f t="shared" si="3"/>
        <v>17667</v>
      </c>
      <c r="O13" s="7">
        <v>2748</v>
      </c>
      <c r="P13" s="7">
        <v>0</v>
      </c>
      <c r="Q13" s="7">
        <f t="shared" si="9"/>
        <v>2748</v>
      </c>
      <c r="R13" s="7">
        <f t="shared" si="4"/>
        <v>1767</v>
      </c>
      <c r="S13" s="7">
        <f t="shared" si="5"/>
        <v>4515</v>
      </c>
      <c r="T13" s="7">
        <f t="shared" si="6"/>
        <v>13152</v>
      </c>
      <c r="U13" s="12"/>
      <c r="V13" s="13"/>
    </row>
    <row r="14" spans="1:22" ht="36.75" customHeight="1" x14ac:dyDescent="0.25">
      <c r="A14" s="3">
        <v>9</v>
      </c>
      <c r="B14" s="6">
        <v>42146</v>
      </c>
      <c r="C14" s="3">
        <v>12900</v>
      </c>
      <c r="D14" s="7">
        <f t="shared" si="10"/>
        <v>14577</v>
      </c>
      <c r="E14" s="3">
        <f t="shared" si="0"/>
        <v>1290</v>
      </c>
      <c r="F14" s="7">
        <f t="shared" si="1"/>
        <v>28767</v>
      </c>
      <c r="G14" s="8">
        <v>11100</v>
      </c>
      <c r="H14" s="7">
        <v>0</v>
      </c>
      <c r="I14" s="7">
        <v>0</v>
      </c>
      <c r="J14" s="3">
        <f t="shared" si="2"/>
        <v>11100</v>
      </c>
      <c r="K14" s="7">
        <f t="shared" si="3"/>
        <v>1800</v>
      </c>
      <c r="L14" s="7">
        <f t="shared" si="3"/>
        <v>14577</v>
      </c>
      <c r="M14" s="7">
        <f t="shared" si="3"/>
        <v>1290</v>
      </c>
      <c r="N14" s="7">
        <f t="shared" si="3"/>
        <v>17667</v>
      </c>
      <c r="O14" s="7">
        <v>2748</v>
      </c>
      <c r="P14" s="7">
        <v>0</v>
      </c>
      <c r="Q14" s="7">
        <f t="shared" si="9"/>
        <v>2748</v>
      </c>
      <c r="R14" s="7">
        <f t="shared" si="4"/>
        <v>1767</v>
      </c>
      <c r="S14" s="7">
        <f t="shared" si="5"/>
        <v>4515</v>
      </c>
      <c r="T14" s="7">
        <f t="shared" si="6"/>
        <v>13152</v>
      </c>
      <c r="U14" s="12"/>
      <c r="V14" s="13"/>
    </row>
    <row r="15" spans="1:22" ht="47.25" customHeight="1" x14ac:dyDescent="0.25">
      <c r="A15" s="3">
        <v>10</v>
      </c>
      <c r="B15" s="6">
        <v>42178</v>
      </c>
      <c r="C15" s="3">
        <v>12900</v>
      </c>
      <c r="D15" s="7">
        <f t="shared" si="10"/>
        <v>14577</v>
      </c>
      <c r="E15" s="3">
        <f t="shared" si="0"/>
        <v>1290</v>
      </c>
      <c r="F15" s="7">
        <f t="shared" si="1"/>
        <v>28767</v>
      </c>
      <c r="G15" s="8">
        <v>11100</v>
      </c>
      <c r="H15" s="7">
        <v>0</v>
      </c>
      <c r="I15" s="3">
        <v>0</v>
      </c>
      <c r="J15" s="3">
        <f t="shared" si="2"/>
        <v>11100</v>
      </c>
      <c r="K15" s="7">
        <f t="shared" si="3"/>
        <v>1800</v>
      </c>
      <c r="L15" s="7">
        <f t="shared" si="3"/>
        <v>14577</v>
      </c>
      <c r="M15" s="7">
        <f t="shared" si="3"/>
        <v>1290</v>
      </c>
      <c r="N15" s="7">
        <f t="shared" si="3"/>
        <v>17667</v>
      </c>
      <c r="O15" s="7">
        <v>2748</v>
      </c>
      <c r="P15" s="7">
        <v>0</v>
      </c>
      <c r="Q15" s="7">
        <f t="shared" si="9"/>
        <v>2748</v>
      </c>
      <c r="R15" s="7">
        <f t="shared" si="4"/>
        <v>1767</v>
      </c>
      <c r="S15" s="7">
        <f t="shared" si="5"/>
        <v>4515</v>
      </c>
      <c r="T15" s="7">
        <f t="shared" si="6"/>
        <v>13152</v>
      </c>
      <c r="U15" s="12"/>
      <c r="V15" s="13"/>
    </row>
    <row r="16" spans="1:22" ht="47.25" customHeight="1" x14ac:dyDescent="0.25">
      <c r="A16" s="3">
        <v>11</v>
      </c>
      <c r="B16" s="6">
        <v>42210</v>
      </c>
      <c r="C16" s="3">
        <v>13290</v>
      </c>
      <c r="D16" s="3">
        <f>ROUND(C16*119%,0)</f>
        <v>15815</v>
      </c>
      <c r="E16" s="3">
        <f t="shared" si="0"/>
        <v>1329</v>
      </c>
      <c r="F16" s="7">
        <f t="shared" si="1"/>
        <v>30434</v>
      </c>
      <c r="G16" s="5">
        <v>13200</v>
      </c>
      <c r="H16" s="7">
        <v>0</v>
      </c>
      <c r="I16" s="3">
        <v>0</v>
      </c>
      <c r="J16" s="3">
        <f t="shared" si="2"/>
        <v>13200</v>
      </c>
      <c r="K16" s="7">
        <f t="shared" si="3"/>
        <v>90</v>
      </c>
      <c r="L16" s="7">
        <f t="shared" si="3"/>
        <v>15815</v>
      </c>
      <c r="M16" s="7">
        <f t="shared" si="3"/>
        <v>1329</v>
      </c>
      <c r="N16" s="7">
        <f t="shared" si="3"/>
        <v>17234</v>
      </c>
      <c r="O16" s="7">
        <v>2911</v>
      </c>
      <c r="P16" s="7">
        <v>0</v>
      </c>
      <c r="Q16" s="7">
        <f t="shared" si="9"/>
        <v>2911</v>
      </c>
      <c r="R16" s="7">
        <f t="shared" si="4"/>
        <v>1723</v>
      </c>
      <c r="S16" s="7">
        <f t="shared" si="5"/>
        <v>4634</v>
      </c>
      <c r="T16" s="7">
        <f t="shared" si="6"/>
        <v>12600</v>
      </c>
      <c r="U16" s="14"/>
      <c r="V16" s="13"/>
    </row>
    <row r="17" spans="1:22" ht="47.25" customHeight="1" x14ac:dyDescent="0.25">
      <c r="A17" s="3">
        <v>12</v>
      </c>
      <c r="B17" s="6">
        <v>42242</v>
      </c>
      <c r="C17" s="3">
        <v>13290</v>
      </c>
      <c r="D17" s="3">
        <f t="shared" ref="D17:D21" si="11">ROUND(C17*119%,0)</f>
        <v>15815</v>
      </c>
      <c r="E17" s="3">
        <f t="shared" si="0"/>
        <v>1329</v>
      </c>
      <c r="F17" s="7">
        <f t="shared" si="1"/>
        <v>30434</v>
      </c>
      <c r="G17" s="5">
        <v>13200</v>
      </c>
      <c r="H17" s="7">
        <v>0</v>
      </c>
      <c r="I17" s="3">
        <v>0</v>
      </c>
      <c r="J17" s="3">
        <f t="shared" si="2"/>
        <v>13200</v>
      </c>
      <c r="K17" s="7">
        <f t="shared" si="3"/>
        <v>90</v>
      </c>
      <c r="L17" s="7">
        <f t="shared" si="3"/>
        <v>15815</v>
      </c>
      <c r="M17" s="7">
        <f t="shared" si="3"/>
        <v>1329</v>
      </c>
      <c r="N17" s="7">
        <f t="shared" si="3"/>
        <v>17234</v>
      </c>
      <c r="O17" s="7">
        <v>2911</v>
      </c>
      <c r="P17" s="7">
        <v>0</v>
      </c>
      <c r="Q17" s="7">
        <f t="shared" si="9"/>
        <v>2911</v>
      </c>
      <c r="R17" s="7">
        <f t="shared" si="4"/>
        <v>1723</v>
      </c>
      <c r="S17" s="7">
        <f t="shared" si="5"/>
        <v>4634</v>
      </c>
      <c r="T17" s="7">
        <f t="shared" si="6"/>
        <v>12600</v>
      </c>
      <c r="U17" s="14"/>
      <c r="V17" s="13"/>
    </row>
    <row r="18" spans="1:22" ht="47.25" customHeight="1" x14ac:dyDescent="0.25">
      <c r="A18" s="3">
        <v>13</v>
      </c>
      <c r="B18" s="6">
        <v>42274</v>
      </c>
      <c r="C18" s="3">
        <v>13290</v>
      </c>
      <c r="D18" s="3">
        <f t="shared" si="11"/>
        <v>15815</v>
      </c>
      <c r="E18" s="3">
        <f t="shared" si="0"/>
        <v>1329</v>
      </c>
      <c r="F18" s="7">
        <f t="shared" si="1"/>
        <v>30434</v>
      </c>
      <c r="G18" s="5">
        <v>13200</v>
      </c>
      <c r="H18" s="7">
        <v>0</v>
      </c>
      <c r="I18" s="3">
        <v>0</v>
      </c>
      <c r="J18" s="3">
        <f t="shared" si="2"/>
        <v>13200</v>
      </c>
      <c r="K18" s="7">
        <f t="shared" si="3"/>
        <v>90</v>
      </c>
      <c r="L18" s="7">
        <f t="shared" si="3"/>
        <v>15815</v>
      </c>
      <c r="M18" s="7">
        <f t="shared" si="3"/>
        <v>1329</v>
      </c>
      <c r="N18" s="7">
        <f t="shared" si="3"/>
        <v>17234</v>
      </c>
      <c r="O18" s="7">
        <v>2911</v>
      </c>
      <c r="P18" s="7">
        <v>0</v>
      </c>
      <c r="Q18" s="7">
        <f t="shared" si="9"/>
        <v>2911</v>
      </c>
      <c r="R18" s="7">
        <f t="shared" si="4"/>
        <v>1723</v>
      </c>
      <c r="S18" s="7">
        <f t="shared" si="5"/>
        <v>4634</v>
      </c>
      <c r="T18" s="7">
        <f t="shared" si="6"/>
        <v>12600</v>
      </c>
      <c r="U18" s="14"/>
      <c r="V18" s="13"/>
    </row>
    <row r="19" spans="1:22" ht="47.25" customHeight="1" x14ac:dyDescent="0.25">
      <c r="A19" s="3">
        <v>14</v>
      </c>
      <c r="B19" s="6">
        <v>42306</v>
      </c>
      <c r="C19" s="3">
        <v>13290</v>
      </c>
      <c r="D19" s="3">
        <f t="shared" si="11"/>
        <v>15815</v>
      </c>
      <c r="E19" s="3">
        <f t="shared" si="0"/>
        <v>1329</v>
      </c>
      <c r="F19" s="7">
        <f t="shared" si="1"/>
        <v>30434</v>
      </c>
      <c r="G19" s="5">
        <v>13200</v>
      </c>
      <c r="H19" s="7">
        <v>0</v>
      </c>
      <c r="I19" s="3">
        <v>0</v>
      </c>
      <c r="J19" s="3">
        <f t="shared" si="2"/>
        <v>13200</v>
      </c>
      <c r="K19" s="7">
        <f t="shared" si="3"/>
        <v>90</v>
      </c>
      <c r="L19" s="7">
        <f t="shared" si="3"/>
        <v>15815</v>
      </c>
      <c r="M19" s="7">
        <f t="shared" si="3"/>
        <v>1329</v>
      </c>
      <c r="N19" s="7">
        <f t="shared" si="3"/>
        <v>17234</v>
      </c>
      <c r="O19" s="7">
        <v>2911</v>
      </c>
      <c r="P19" s="7">
        <v>0</v>
      </c>
      <c r="Q19" s="7">
        <f t="shared" si="9"/>
        <v>2911</v>
      </c>
      <c r="R19" s="7">
        <f t="shared" si="4"/>
        <v>1723</v>
      </c>
      <c r="S19" s="7">
        <f t="shared" si="5"/>
        <v>4634</v>
      </c>
      <c r="T19" s="7">
        <f t="shared" si="6"/>
        <v>12600</v>
      </c>
      <c r="U19" s="14"/>
      <c r="V19" s="13"/>
    </row>
    <row r="20" spans="1:22" ht="47.25" customHeight="1" x14ac:dyDescent="0.25">
      <c r="A20" s="3">
        <v>15</v>
      </c>
      <c r="B20" s="6">
        <v>42338</v>
      </c>
      <c r="C20" s="3">
        <v>13290</v>
      </c>
      <c r="D20" s="3">
        <f t="shared" si="11"/>
        <v>15815</v>
      </c>
      <c r="E20" s="3">
        <f t="shared" si="0"/>
        <v>1329</v>
      </c>
      <c r="F20" s="7">
        <f t="shared" si="1"/>
        <v>30434</v>
      </c>
      <c r="G20" s="5">
        <v>13200</v>
      </c>
      <c r="H20" s="7">
        <v>0</v>
      </c>
      <c r="I20" s="3">
        <v>0</v>
      </c>
      <c r="J20" s="3">
        <f t="shared" si="2"/>
        <v>13200</v>
      </c>
      <c r="K20" s="7">
        <f t="shared" si="3"/>
        <v>90</v>
      </c>
      <c r="L20" s="7">
        <f t="shared" si="3"/>
        <v>15815</v>
      </c>
      <c r="M20" s="7">
        <f t="shared" si="3"/>
        <v>1329</v>
      </c>
      <c r="N20" s="7">
        <f t="shared" si="3"/>
        <v>17234</v>
      </c>
      <c r="O20" s="7">
        <v>2911</v>
      </c>
      <c r="P20" s="7">
        <v>0</v>
      </c>
      <c r="Q20" s="7">
        <f t="shared" si="9"/>
        <v>2911</v>
      </c>
      <c r="R20" s="7">
        <f t="shared" si="4"/>
        <v>1723</v>
      </c>
      <c r="S20" s="7">
        <f t="shared" si="5"/>
        <v>4634</v>
      </c>
      <c r="T20" s="7">
        <f t="shared" si="6"/>
        <v>12600</v>
      </c>
      <c r="U20" s="14"/>
      <c r="V20" s="13"/>
    </row>
    <row r="21" spans="1:22" ht="47.25" customHeight="1" x14ac:dyDescent="0.25">
      <c r="A21" s="3">
        <v>16</v>
      </c>
      <c r="B21" s="6">
        <v>42339</v>
      </c>
      <c r="C21" s="3">
        <v>13290</v>
      </c>
      <c r="D21" s="3">
        <f t="shared" si="11"/>
        <v>15815</v>
      </c>
      <c r="E21" s="3">
        <f t="shared" si="0"/>
        <v>1329</v>
      </c>
      <c r="F21" s="7">
        <f t="shared" si="1"/>
        <v>30434</v>
      </c>
      <c r="G21" s="5">
        <v>13200</v>
      </c>
      <c r="H21" s="7">
        <v>0</v>
      </c>
      <c r="I21" s="3">
        <v>0</v>
      </c>
      <c r="J21" s="3">
        <f t="shared" si="2"/>
        <v>13200</v>
      </c>
      <c r="K21" s="7">
        <f t="shared" si="3"/>
        <v>90</v>
      </c>
      <c r="L21" s="7">
        <f t="shared" si="3"/>
        <v>15815</v>
      </c>
      <c r="M21" s="7">
        <f t="shared" si="3"/>
        <v>1329</v>
      </c>
      <c r="N21" s="7">
        <f t="shared" si="3"/>
        <v>17234</v>
      </c>
      <c r="O21" s="7">
        <v>2911</v>
      </c>
      <c r="P21" s="7">
        <v>0</v>
      </c>
      <c r="Q21" s="7">
        <f t="shared" si="9"/>
        <v>2911</v>
      </c>
      <c r="R21" s="7">
        <f t="shared" si="4"/>
        <v>1723</v>
      </c>
      <c r="S21" s="7">
        <f t="shared" si="5"/>
        <v>4634</v>
      </c>
      <c r="T21" s="7">
        <f t="shared" si="6"/>
        <v>12600</v>
      </c>
      <c r="U21" s="14"/>
      <c r="V21" s="13"/>
    </row>
    <row r="22" spans="1:22" ht="47.25" customHeight="1" x14ac:dyDescent="0.25">
      <c r="A22" s="3">
        <v>17</v>
      </c>
      <c r="B22" s="6">
        <v>42371</v>
      </c>
      <c r="C22" s="3">
        <v>13290</v>
      </c>
      <c r="D22" s="3">
        <f>ROUND(C22*125%,0)</f>
        <v>16613</v>
      </c>
      <c r="E22" s="3">
        <f t="shared" si="0"/>
        <v>1329</v>
      </c>
      <c r="F22" s="7">
        <f t="shared" si="1"/>
        <v>31232</v>
      </c>
      <c r="G22" s="5">
        <v>13200</v>
      </c>
      <c r="H22" s="7">
        <v>0</v>
      </c>
      <c r="I22" s="3">
        <v>0</v>
      </c>
      <c r="J22" s="3">
        <f t="shared" si="2"/>
        <v>13200</v>
      </c>
      <c r="K22" s="7">
        <f t="shared" si="3"/>
        <v>90</v>
      </c>
      <c r="L22" s="7">
        <f t="shared" si="3"/>
        <v>16613</v>
      </c>
      <c r="M22" s="7">
        <f t="shared" si="3"/>
        <v>1329</v>
      </c>
      <c r="N22" s="7">
        <f t="shared" si="3"/>
        <v>18032</v>
      </c>
      <c r="O22" s="7">
        <v>2990</v>
      </c>
      <c r="P22" s="7">
        <v>0</v>
      </c>
      <c r="Q22" s="7">
        <f t="shared" si="9"/>
        <v>2990</v>
      </c>
      <c r="R22" s="7">
        <f t="shared" si="4"/>
        <v>1803</v>
      </c>
      <c r="S22" s="7">
        <f t="shared" si="5"/>
        <v>4793</v>
      </c>
      <c r="T22" s="7">
        <f t="shared" si="6"/>
        <v>13239</v>
      </c>
      <c r="U22" s="14"/>
      <c r="V22" s="13"/>
    </row>
    <row r="23" spans="1:22" ht="47.25" customHeight="1" x14ac:dyDescent="0.25">
      <c r="A23" s="3">
        <v>18</v>
      </c>
      <c r="B23" s="6">
        <v>42403</v>
      </c>
      <c r="C23" s="3">
        <v>13290</v>
      </c>
      <c r="D23" s="3">
        <f t="shared" ref="D23:D24" si="12">ROUND(C23*125%,0)</f>
        <v>16613</v>
      </c>
      <c r="E23" s="3">
        <f t="shared" si="0"/>
        <v>1329</v>
      </c>
      <c r="F23" s="7">
        <f t="shared" si="1"/>
        <v>31232</v>
      </c>
      <c r="G23" s="5">
        <v>13200</v>
      </c>
      <c r="H23" s="7">
        <v>0</v>
      </c>
      <c r="I23" s="3">
        <v>0</v>
      </c>
      <c r="J23" s="3">
        <f t="shared" si="2"/>
        <v>13200</v>
      </c>
      <c r="K23" s="7">
        <f t="shared" si="3"/>
        <v>90</v>
      </c>
      <c r="L23" s="7">
        <f t="shared" si="3"/>
        <v>16613</v>
      </c>
      <c r="M23" s="7">
        <f t="shared" si="3"/>
        <v>1329</v>
      </c>
      <c r="N23" s="7">
        <f t="shared" si="3"/>
        <v>18032</v>
      </c>
      <c r="O23" s="7">
        <v>2990</v>
      </c>
      <c r="P23" s="7">
        <v>0</v>
      </c>
      <c r="Q23" s="7">
        <f t="shared" si="9"/>
        <v>2990</v>
      </c>
      <c r="R23" s="7">
        <f t="shared" si="4"/>
        <v>1803</v>
      </c>
      <c r="S23" s="7">
        <f t="shared" si="5"/>
        <v>4793</v>
      </c>
      <c r="T23" s="7">
        <f t="shared" si="6"/>
        <v>13239</v>
      </c>
      <c r="U23" s="14"/>
      <c r="V23" s="13"/>
    </row>
    <row r="24" spans="1:22" ht="47.25" customHeight="1" x14ac:dyDescent="0.25">
      <c r="A24" s="3">
        <v>19</v>
      </c>
      <c r="B24" s="6">
        <v>42452</v>
      </c>
      <c r="C24" s="3">
        <v>13290</v>
      </c>
      <c r="D24" s="3">
        <f t="shared" si="12"/>
        <v>16613</v>
      </c>
      <c r="E24" s="3">
        <f t="shared" si="0"/>
        <v>1329</v>
      </c>
      <c r="F24" s="7">
        <f t="shared" si="1"/>
        <v>31232</v>
      </c>
      <c r="G24" s="5">
        <v>13200</v>
      </c>
      <c r="H24" s="7">
        <v>0</v>
      </c>
      <c r="I24" s="3">
        <v>0</v>
      </c>
      <c r="J24" s="3">
        <f t="shared" si="2"/>
        <v>13200</v>
      </c>
      <c r="K24" s="7">
        <f t="shared" si="3"/>
        <v>90</v>
      </c>
      <c r="L24" s="7">
        <f t="shared" si="3"/>
        <v>16613</v>
      </c>
      <c r="M24" s="7">
        <f t="shared" si="3"/>
        <v>1329</v>
      </c>
      <c r="N24" s="7">
        <f t="shared" si="3"/>
        <v>18032</v>
      </c>
      <c r="O24" s="7">
        <v>2990</v>
      </c>
      <c r="P24" s="7">
        <v>0</v>
      </c>
      <c r="Q24" s="7">
        <f t="shared" si="9"/>
        <v>2990</v>
      </c>
      <c r="R24" s="7">
        <f t="shared" si="4"/>
        <v>1803</v>
      </c>
      <c r="S24" s="7">
        <f t="shared" si="5"/>
        <v>4793</v>
      </c>
      <c r="T24" s="7">
        <f t="shared" si="6"/>
        <v>13239</v>
      </c>
      <c r="U24" s="12"/>
      <c r="V24" s="12"/>
    </row>
    <row r="25" spans="1:22" ht="39.75" customHeight="1" x14ac:dyDescent="0.25">
      <c r="A25" s="23" t="s">
        <v>13</v>
      </c>
      <c r="B25" s="23"/>
      <c r="C25" s="9">
        <f>C6+C7+C8+C9+C10+C11+C12+C13+C14+C15+C16+C17+C18+C19+C20+C21+C22+C23+C24</f>
        <v>242160</v>
      </c>
      <c r="D25" s="9">
        <f t="shared" ref="D25:S25" si="13">D6+D7+D8+D9+D10+D11+D12+D13+D14+D15+D16+D17+D18+D19+D20+D21+D22+D23+D24</f>
        <v>280502</v>
      </c>
      <c r="E25" s="9">
        <f t="shared" si="13"/>
        <v>24216</v>
      </c>
      <c r="F25" s="9">
        <f t="shared" si="13"/>
        <v>546878</v>
      </c>
      <c r="G25" s="9">
        <f t="shared" si="13"/>
        <v>224250</v>
      </c>
      <c r="H25" s="9">
        <f t="shared" si="13"/>
        <v>0</v>
      </c>
      <c r="I25" s="9">
        <f t="shared" si="13"/>
        <v>0</v>
      </c>
      <c r="J25" s="9">
        <f t="shared" si="13"/>
        <v>224250</v>
      </c>
      <c r="K25" s="9">
        <f t="shared" si="13"/>
        <v>17910</v>
      </c>
      <c r="L25" s="9">
        <f t="shared" si="13"/>
        <v>280502</v>
      </c>
      <c r="M25" s="9">
        <f t="shared" si="13"/>
        <v>24216</v>
      </c>
      <c r="N25" s="9">
        <f t="shared" si="13"/>
        <v>322628</v>
      </c>
      <c r="O25" s="9">
        <f t="shared" si="13"/>
        <v>52269</v>
      </c>
      <c r="P25" s="9">
        <f t="shared" si="13"/>
        <v>0</v>
      </c>
      <c r="Q25" s="9">
        <f t="shared" si="13"/>
        <v>52269</v>
      </c>
      <c r="R25" s="9">
        <f t="shared" si="13"/>
        <v>32261</v>
      </c>
      <c r="S25" s="9">
        <f t="shared" si="13"/>
        <v>84530</v>
      </c>
      <c r="T25" s="9">
        <f>N25-S25</f>
        <v>238098</v>
      </c>
      <c r="U25" s="1"/>
      <c r="V25" s="2"/>
    </row>
    <row r="26" spans="1:2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20.25" x14ac:dyDescent="0.3">
      <c r="A27" s="21" t="s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mergeCells count="16">
    <mergeCell ref="A27:V27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T4:T5"/>
    <mergeCell ref="U4:U5"/>
    <mergeCell ref="V4:V5"/>
    <mergeCell ref="A25:B25"/>
    <mergeCell ref="A26:V26"/>
  </mergeCells>
  <pageMargins left="1.4960629921259843" right="0.15748031496062992" top="0.23622047244094491" bottom="0.23622047244094491" header="0" footer="0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F25" zoomScale="90" zoomScaleNormal="90" workbookViewId="0">
      <selection activeCell="K25" sqref="K25"/>
    </sheetView>
  </sheetViews>
  <sheetFormatPr defaultRowHeight="15" x14ac:dyDescent="0.25"/>
  <cols>
    <col min="1" max="22" width="10.140625" customWidth="1"/>
  </cols>
  <sheetData>
    <row r="1" spans="1:22" ht="27.75" x14ac:dyDescent="0.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x14ac:dyDescent="0.3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0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 x14ac:dyDescent="0.25">
      <c r="A4" s="22" t="s">
        <v>0</v>
      </c>
      <c r="B4" s="22" t="s">
        <v>1</v>
      </c>
      <c r="C4" s="28" t="s">
        <v>2</v>
      </c>
      <c r="D4" s="28"/>
      <c r="E4" s="28"/>
      <c r="F4" s="28"/>
      <c r="G4" s="28" t="s">
        <v>3</v>
      </c>
      <c r="H4" s="28"/>
      <c r="I4" s="28"/>
      <c r="J4" s="28"/>
      <c r="K4" s="28" t="s">
        <v>4</v>
      </c>
      <c r="L4" s="28"/>
      <c r="M4" s="28"/>
      <c r="N4" s="28"/>
      <c r="O4" s="28" t="s">
        <v>5</v>
      </c>
      <c r="P4" s="28"/>
      <c r="Q4" s="28"/>
      <c r="R4" s="20"/>
      <c r="S4" s="22" t="s">
        <v>17</v>
      </c>
      <c r="T4" s="22" t="s">
        <v>18</v>
      </c>
      <c r="U4" s="22" t="s">
        <v>16</v>
      </c>
      <c r="V4" s="22" t="s">
        <v>15</v>
      </c>
    </row>
    <row r="5" spans="1:22" ht="87.75" customHeight="1" x14ac:dyDescent="0.25">
      <c r="A5" s="22"/>
      <c r="B5" s="22"/>
      <c r="C5" s="19" t="s">
        <v>22</v>
      </c>
      <c r="D5" s="19" t="s">
        <v>6</v>
      </c>
      <c r="E5" s="19" t="s">
        <v>7</v>
      </c>
      <c r="F5" s="19" t="s">
        <v>8</v>
      </c>
      <c r="G5" s="19" t="s">
        <v>23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6</v>
      </c>
      <c r="M5" s="19" t="s">
        <v>7</v>
      </c>
      <c r="N5" s="19" t="s">
        <v>8</v>
      </c>
      <c r="O5" s="19" t="s">
        <v>10</v>
      </c>
      <c r="P5" s="19" t="s">
        <v>11</v>
      </c>
      <c r="Q5" s="19" t="s">
        <v>12</v>
      </c>
      <c r="R5" s="19" t="s">
        <v>20</v>
      </c>
      <c r="S5" s="22"/>
      <c r="T5" s="22"/>
      <c r="U5" s="22"/>
      <c r="V5" s="22"/>
    </row>
    <row r="6" spans="1:22" ht="41.25" customHeight="1" x14ac:dyDescent="0.25">
      <c r="A6" s="3">
        <v>1</v>
      </c>
      <c r="B6" s="4" t="s">
        <v>32</v>
      </c>
      <c r="C6" s="7">
        <v>6880</v>
      </c>
      <c r="D6" s="7">
        <f>ROUND(C6*107%,0)</f>
        <v>7362</v>
      </c>
      <c r="E6" s="7">
        <f t="shared" ref="E6:E24" si="0">ROUND(C6*10%,0)</f>
        <v>688</v>
      </c>
      <c r="F6" s="7">
        <f t="shared" ref="F6:F24" si="1">C6+D6+E6</f>
        <v>14930</v>
      </c>
      <c r="G6" s="8">
        <v>6400</v>
      </c>
      <c r="H6" s="7">
        <v>0</v>
      </c>
      <c r="I6" s="7">
        <v>0</v>
      </c>
      <c r="J6" s="7">
        <f t="shared" ref="J6:J24" si="2">G6+H6+I6</f>
        <v>6400</v>
      </c>
      <c r="K6" s="7">
        <f t="shared" ref="K6:N24" si="3">C6-G6</f>
        <v>480</v>
      </c>
      <c r="L6" s="7">
        <f t="shared" si="3"/>
        <v>7362</v>
      </c>
      <c r="M6" s="7">
        <f t="shared" si="3"/>
        <v>688</v>
      </c>
      <c r="N6" s="7">
        <f>F6-J6</f>
        <v>8530</v>
      </c>
      <c r="O6" s="7">
        <v>1424</v>
      </c>
      <c r="P6" s="7">
        <v>0</v>
      </c>
      <c r="Q6" s="7">
        <f>O6-P6</f>
        <v>1424</v>
      </c>
      <c r="R6" s="7">
        <f t="shared" ref="R6:R24" si="4">ROUND(N6*10%,0)</f>
        <v>853</v>
      </c>
      <c r="S6" s="7">
        <f t="shared" ref="S6:S24" si="5">Q6+R6</f>
        <v>2277</v>
      </c>
      <c r="T6" s="7">
        <f t="shared" ref="T6:T24" si="6">N6-S6</f>
        <v>6253</v>
      </c>
      <c r="U6" s="12"/>
      <c r="V6" s="13"/>
    </row>
    <row r="7" spans="1:22" ht="41.25" customHeight="1" x14ac:dyDescent="0.25">
      <c r="A7" s="3">
        <v>2</v>
      </c>
      <c r="B7" s="6">
        <v>41913</v>
      </c>
      <c r="C7" s="3">
        <v>12900</v>
      </c>
      <c r="D7" s="7">
        <f t="shared" ref="D7:D8" si="7">ROUND(C7*107%,0)</f>
        <v>13803</v>
      </c>
      <c r="E7" s="3">
        <f t="shared" si="0"/>
        <v>1290</v>
      </c>
      <c r="F7" s="7">
        <f t="shared" si="1"/>
        <v>27993</v>
      </c>
      <c r="G7" s="8">
        <v>12000</v>
      </c>
      <c r="H7" s="7">
        <v>0</v>
      </c>
      <c r="I7" s="7">
        <v>0</v>
      </c>
      <c r="J7" s="7">
        <f t="shared" si="2"/>
        <v>12000</v>
      </c>
      <c r="K7" s="7">
        <f t="shared" si="3"/>
        <v>900</v>
      </c>
      <c r="L7" s="7">
        <f t="shared" si="3"/>
        <v>13803</v>
      </c>
      <c r="M7" s="7">
        <f t="shared" si="3"/>
        <v>1290</v>
      </c>
      <c r="N7" s="7">
        <f t="shared" si="3"/>
        <v>15993</v>
      </c>
      <c r="O7" s="7">
        <v>2670</v>
      </c>
      <c r="P7" s="7">
        <v>0</v>
      </c>
      <c r="Q7" s="7">
        <v>2670</v>
      </c>
      <c r="R7" s="7">
        <f t="shared" si="4"/>
        <v>1599</v>
      </c>
      <c r="S7" s="7">
        <f t="shared" si="5"/>
        <v>4269</v>
      </c>
      <c r="T7" s="7">
        <f t="shared" si="6"/>
        <v>11724</v>
      </c>
      <c r="U7" s="12"/>
      <c r="V7" s="13"/>
    </row>
    <row r="8" spans="1:22" ht="41.25" customHeight="1" x14ac:dyDescent="0.25">
      <c r="A8" s="3">
        <v>3</v>
      </c>
      <c r="B8" s="6">
        <v>41944</v>
      </c>
      <c r="C8" s="3">
        <v>12900</v>
      </c>
      <c r="D8" s="7">
        <f t="shared" si="7"/>
        <v>13803</v>
      </c>
      <c r="E8" s="3">
        <f t="shared" si="0"/>
        <v>1290</v>
      </c>
      <c r="F8" s="7">
        <f t="shared" si="1"/>
        <v>27993</v>
      </c>
      <c r="G8" s="8">
        <v>12000</v>
      </c>
      <c r="H8" s="7">
        <v>0</v>
      </c>
      <c r="I8" s="7">
        <v>0</v>
      </c>
      <c r="J8" s="7">
        <f t="shared" si="2"/>
        <v>12000</v>
      </c>
      <c r="K8" s="7">
        <f t="shared" si="3"/>
        <v>900</v>
      </c>
      <c r="L8" s="7">
        <f t="shared" si="3"/>
        <v>13803</v>
      </c>
      <c r="M8" s="7">
        <f t="shared" si="3"/>
        <v>1290</v>
      </c>
      <c r="N8" s="7">
        <f t="shared" si="3"/>
        <v>15993</v>
      </c>
      <c r="O8" s="7">
        <v>2670</v>
      </c>
      <c r="P8" s="7">
        <v>0</v>
      </c>
      <c r="Q8" s="7">
        <v>2670</v>
      </c>
      <c r="R8" s="7">
        <f t="shared" si="4"/>
        <v>1599</v>
      </c>
      <c r="S8" s="7">
        <f t="shared" si="5"/>
        <v>4269</v>
      </c>
      <c r="T8" s="7">
        <f t="shared" si="6"/>
        <v>11724</v>
      </c>
      <c r="U8" s="12"/>
      <c r="V8" s="13"/>
    </row>
    <row r="9" spans="1:22" ht="34.5" customHeight="1" x14ac:dyDescent="0.25">
      <c r="A9" s="3">
        <v>4</v>
      </c>
      <c r="B9" s="6">
        <v>41974</v>
      </c>
      <c r="C9" s="3">
        <v>12900</v>
      </c>
      <c r="D9" s="7">
        <f>ROUND(C9*107%,0)</f>
        <v>13803</v>
      </c>
      <c r="E9" s="3">
        <f t="shared" si="0"/>
        <v>1290</v>
      </c>
      <c r="F9" s="7">
        <f t="shared" si="1"/>
        <v>27993</v>
      </c>
      <c r="G9" s="8">
        <v>12000</v>
      </c>
      <c r="H9" s="7">
        <v>0</v>
      </c>
      <c r="I9" s="7">
        <v>0</v>
      </c>
      <c r="J9" s="3">
        <f t="shared" si="2"/>
        <v>12000</v>
      </c>
      <c r="K9" s="7">
        <f t="shared" si="3"/>
        <v>900</v>
      </c>
      <c r="L9" s="7">
        <f t="shared" si="3"/>
        <v>13803</v>
      </c>
      <c r="M9" s="7">
        <f t="shared" si="3"/>
        <v>1290</v>
      </c>
      <c r="N9" s="7">
        <f t="shared" si="3"/>
        <v>15993</v>
      </c>
      <c r="O9" s="7">
        <v>2670</v>
      </c>
      <c r="P9" s="7">
        <v>0</v>
      </c>
      <c r="Q9" s="7">
        <f t="shared" ref="Q9:Q24" si="8">O9-P9</f>
        <v>2670</v>
      </c>
      <c r="R9" s="7">
        <f t="shared" si="4"/>
        <v>1599</v>
      </c>
      <c r="S9" s="7">
        <f t="shared" si="5"/>
        <v>4269</v>
      </c>
      <c r="T9" s="7">
        <f t="shared" si="6"/>
        <v>11724</v>
      </c>
      <c r="U9" s="12"/>
      <c r="V9" s="13"/>
    </row>
    <row r="10" spans="1:22" ht="31.5" customHeight="1" x14ac:dyDescent="0.25">
      <c r="A10" s="3">
        <v>5</v>
      </c>
      <c r="B10" s="6">
        <v>42005</v>
      </c>
      <c r="C10" s="3">
        <v>12900</v>
      </c>
      <c r="D10" s="7">
        <f>ROUND(C10*113%,0)</f>
        <v>14577</v>
      </c>
      <c r="E10" s="3">
        <f t="shared" si="0"/>
        <v>1290</v>
      </c>
      <c r="F10" s="7">
        <f t="shared" si="1"/>
        <v>28767</v>
      </c>
      <c r="G10" s="8">
        <v>12000</v>
      </c>
      <c r="H10" s="7">
        <v>0</v>
      </c>
      <c r="I10" s="7">
        <v>0</v>
      </c>
      <c r="J10" s="3">
        <f t="shared" si="2"/>
        <v>12000</v>
      </c>
      <c r="K10" s="7">
        <f t="shared" si="3"/>
        <v>900</v>
      </c>
      <c r="L10" s="7">
        <f t="shared" si="3"/>
        <v>14577</v>
      </c>
      <c r="M10" s="7">
        <f t="shared" si="3"/>
        <v>1290</v>
      </c>
      <c r="N10" s="7">
        <f t="shared" si="3"/>
        <v>16767</v>
      </c>
      <c r="O10" s="7">
        <v>2748</v>
      </c>
      <c r="P10" s="7">
        <v>0</v>
      </c>
      <c r="Q10" s="7">
        <f t="shared" si="8"/>
        <v>2748</v>
      </c>
      <c r="R10" s="7">
        <f t="shared" si="4"/>
        <v>1677</v>
      </c>
      <c r="S10" s="7">
        <f t="shared" si="5"/>
        <v>4425</v>
      </c>
      <c r="T10" s="7">
        <f t="shared" si="6"/>
        <v>12342</v>
      </c>
      <c r="U10" s="12"/>
      <c r="V10" s="13"/>
    </row>
    <row r="11" spans="1:22" ht="36.75" customHeight="1" x14ac:dyDescent="0.25">
      <c r="A11" s="3">
        <v>6</v>
      </c>
      <c r="B11" s="6">
        <v>42053</v>
      </c>
      <c r="C11" s="3">
        <v>12900</v>
      </c>
      <c r="D11" s="7">
        <f t="shared" ref="D11:D15" si="9">ROUND(C11*113%,0)</f>
        <v>14577</v>
      </c>
      <c r="E11" s="3">
        <f t="shared" si="0"/>
        <v>1290</v>
      </c>
      <c r="F11" s="7">
        <f t="shared" si="1"/>
        <v>28767</v>
      </c>
      <c r="G11" s="8">
        <v>12000</v>
      </c>
      <c r="H11" s="7">
        <v>0</v>
      </c>
      <c r="I11" s="7">
        <v>0</v>
      </c>
      <c r="J11" s="3">
        <f t="shared" si="2"/>
        <v>12000</v>
      </c>
      <c r="K11" s="7">
        <f t="shared" si="3"/>
        <v>900</v>
      </c>
      <c r="L11" s="7">
        <f t="shared" si="3"/>
        <v>14577</v>
      </c>
      <c r="M11" s="7">
        <f t="shared" si="3"/>
        <v>1290</v>
      </c>
      <c r="N11" s="7">
        <f t="shared" si="3"/>
        <v>16767</v>
      </c>
      <c r="O11" s="7">
        <v>2748</v>
      </c>
      <c r="P11" s="7">
        <v>0</v>
      </c>
      <c r="Q11" s="7">
        <f t="shared" si="8"/>
        <v>2748</v>
      </c>
      <c r="R11" s="7">
        <f t="shared" si="4"/>
        <v>1677</v>
      </c>
      <c r="S11" s="7">
        <f t="shared" si="5"/>
        <v>4425</v>
      </c>
      <c r="T11" s="7">
        <f t="shared" si="6"/>
        <v>12342</v>
      </c>
      <c r="U11" s="12"/>
      <c r="V11" s="13"/>
    </row>
    <row r="12" spans="1:22" ht="36" customHeight="1" x14ac:dyDescent="0.25">
      <c r="A12" s="3">
        <v>7</v>
      </c>
      <c r="B12" s="6">
        <v>42082</v>
      </c>
      <c r="C12" s="3">
        <v>12900</v>
      </c>
      <c r="D12" s="7">
        <f t="shared" si="9"/>
        <v>14577</v>
      </c>
      <c r="E12" s="3">
        <f t="shared" si="0"/>
        <v>1290</v>
      </c>
      <c r="F12" s="7">
        <f t="shared" si="1"/>
        <v>28767</v>
      </c>
      <c r="G12" s="8">
        <v>12000</v>
      </c>
      <c r="H12" s="7">
        <v>0</v>
      </c>
      <c r="I12" s="7">
        <v>0</v>
      </c>
      <c r="J12" s="3">
        <f t="shared" si="2"/>
        <v>12000</v>
      </c>
      <c r="K12" s="7">
        <f t="shared" si="3"/>
        <v>900</v>
      </c>
      <c r="L12" s="7">
        <f t="shared" si="3"/>
        <v>14577</v>
      </c>
      <c r="M12" s="7">
        <f t="shared" si="3"/>
        <v>1290</v>
      </c>
      <c r="N12" s="7">
        <f t="shared" si="3"/>
        <v>16767</v>
      </c>
      <c r="O12" s="7">
        <v>2748</v>
      </c>
      <c r="P12" s="7">
        <v>0</v>
      </c>
      <c r="Q12" s="7">
        <f t="shared" si="8"/>
        <v>2748</v>
      </c>
      <c r="R12" s="7">
        <f t="shared" si="4"/>
        <v>1677</v>
      </c>
      <c r="S12" s="7">
        <f t="shared" si="5"/>
        <v>4425</v>
      </c>
      <c r="T12" s="7">
        <f t="shared" si="6"/>
        <v>12342</v>
      </c>
      <c r="U12" s="12"/>
      <c r="V12" s="13"/>
    </row>
    <row r="13" spans="1:22" ht="36.75" customHeight="1" x14ac:dyDescent="0.25">
      <c r="A13" s="3">
        <v>8</v>
      </c>
      <c r="B13" s="6">
        <v>42114</v>
      </c>
      <c r="C13" s="3">
        <v>12900</v>
      </c>
      <c r="D13" s="7">
        <f t="shared" si="9"/>
        <v>14577</v>
      </c>
      <c r="E13" s="3">
        <f t="shared" si="0"/>
        <v>1290</v>
      </c>
      <c r="F13" s="7">
        <f t="shared" si="1"/>
        <v>28767</v>
      </c>
      <c r="G13" s="8">
        <v>12000</v>
      </c>
      <c r="H13" s="7">
        <v>0</v>
      </c>
      <c r="I13" s="7">
        <v>0</v>
      </c>
      <c r="J13" s="3">
        <f t="shared" si="2"/>
        <v>12000</v>
      </c>
      <c r="K13" s="7">
        <f t="shared" si="3"/>
        <v>900</v>
      </c>
      <c r="L13" s="7">
        <f t="shared" si="3"/>
        <v>14577</v>
      </c>
      <c r="M13" s="7">
        <f t="shared" si="3"/>
        <v>1290</v>
      </c>
      <c r="N13" s="7">
        <f t="shared" si="3"/>
        <v>16767</v>
      </c>
      <c r="O13" s="7">
        <v>2748</v>
      </c>
      <c r="P13" s="7">
        <v>0</v>
      </c>
      <c r="Q13" s="7">
        <f t="shared" si="8"/>
        <v>2748</v>
      </c>
      <c r="R13" s="7">
        <f t="shared" si="4"/>
        <v>1677</v>
      </c>
      <c r="S13" s="7">
        <f t="shared" si="5"/>
        <v>4425</v>
      </c>
      <c r="T13" s="7">
        <f t="shared" si="6"/>
        <v>12342</v>
      </c>
      <c r="U13" s="12"/>
      <c r="V13" s="13"/>
    </row>
    <row r="14" spans="1:22" ht="36.75" customHeight="1" x14ac:dyDescent="0.25">
      <c r="A14" s="3">
        <v>9</v>
      </c>
      <c r="B14" s="6">
        <v>42146</v>
      </c>
      <c r="C14" s="3">
        <v>12900</v>
      </c>
      <c r="D14" s="7">
        <f t="shared" si="9"/>
        <v>14577</v>
      </c>
      <c r="E14" s="3">
        <f t="shared" si="0"/>
        <v>1290</v>
      </c>
      <c r="F14" s="7">
        <f t="shared" si="1"/>
        <v>28767</v>
      </c>
      <c r="G14" s="8">
        <v>12000</v>
      </c>
      <c r="H14" s="7">
        <v>0</v>
      </c>
      <c r="I14" s="7">
        <v>0</v>
      </c>
      <c r="J14" s="3">
        <f t="shared" si="2"/>
        <v>12000</v>
      </c>
      <c r="K14" s="7">
        <f t="shared" si="3"/>
        <v>900</v>
      </c>
      <c r="L14" s="7">
        <f t="shared" si="3"/>
        <v>14577</v>
      </c>
      <c r="M14" s="7">
        <f t="shared" si="3"/>
        <v>1290</v>
      </c>
      <c r="N14" s="7">
        <f t="shared" si="3"/>
        <v>16767</v>
      </c>
      <c r="O14" s="7">
        <v>2748</v>
      </c>
      <c r="P14" s="7">
        <v>0</v>
      </c>
      <c r="Q14" s="7">
        <f t="shared" si="8"/>
        <v>2748</v>
      </c>
      <c r="R14" s="7">
        <f t="shared" si="4"/>
        <v>1677</v>
      </c>
      <c r="S14" s="7">
        <f t="shared" si="5"/>
        <v>4425</v>
      </c>
      <c r="T14" s="7">
        <f t="shared" si="6"/>
        <v>12342</v>
      </c>
      <c r="U14" s="12"/>
      <c r="V14" s="13"/>
    </row>
    <row r="15" spans="1:22" ht="47.25" customHeight="1" x14ac:dyDescent="0.25">
      <c r="A15" s="3">
        <v>10</v>
      </c>
      <c r="B15" s="6">
        <v>42178</v>
      </c>
      <c r="C15" s="3">
        <v>12900</v>
      </c>
      <c r="D15" s="7">
        <f t="shared" si="9"/>
        <v>14577</v>
      </c>
      <c r="E15" s="3">
        <f t="shared" si="0"/>
        <v>1290</v>
      </c>
      <c r="F15" s="7">
        <f t="shared" si="1"/>
        <v>28767</v>
      </c>
      <c r="G15" s="8">
        <v>12000</v>
      </c>
      <c r="H15" s="7">
        <v>0</v>
      </c>
      <c r="I15" s="3">
        <v>0</v>
      </c>
      <c r="J15" s="3">
        <f t="shared" si="2"/>
        <v>12000</v>
      </c>
      <c r="K15" s="7">
        <f t="shared" si="3"/>
        <v>900</v>
      </c>
      <c r="L15" s="7">
        <f t="shared" si="3"/>
        <v>14577</v>
      </c>
      <c r="M15" s="7">
        <f t="shared" si="3"/>
        <v>1290</v>
      </c>
      <c r="N15" s="7">
        <f t="shared" si="3"/>
        <v>16767</v>
      </c>
      <c r="O15" s="7">
        <v>2748</v>
      </c>
      <c r="P15" s="7">
        <v>0</v>
      </c>
      <c r="Q15" s="7">
        <f t="shared" si="8"/>
        <v>2748</v>
      </c>
      <c r="R15" s="7">
        <f t="shared" si="4"/>
        <v>1677</v>
      </c>
      <c r="S15" s="7">
        <f t="shared" si="5"/>
        <v>4425</v>
      </c>
      <c r="T15" s="7">
        <f t="shared" si="6"/>
        <v>12342</v>
      </c>
      <c r="U15" s="12"/>
      <c r="V15" s="13"/>
    </row>
    <row r="16" spans="1:22" ht="47.25" customHeight="1" x14ac:dyDescent="0.25">
      <c r="A16" s="3">
        <v>11</v>
      </c>
      <c r="B16" s="6">
        <v>42210</v>
      </c>
      <c r="C16" s="3">
        <v>13290</v>
      </c>
      <c r="D16" s="3">
        <f>ROUND(C16*119%,0)</f>
        <v>15815</v>
      </c>
      <c r="E16" s="3">
        <f t="shared" si="0"/>
        <v>1329</v>
      </c>
      <c r="F16" s="7">
        <f t="shared" si="1"/>
        <v>30434</v>
      </c>
      <c r="G16" s="5">
        <v>13200</v>
      </c>
      <c r="H16" s="7">
        <v>0</v>
      </c>
      <c r="I16" s="3">
        <v>0</v>
      </c>
      <c r="J16" s="3">
        <f t="shared" si="2"/>
        <v>13200</v>
      </c>
      <c r="K16" s="7">
        <f t="shared" si="3"/>
        <v>90</v>
      </c>
      <c r="L16" s="7">
        <f t="shared" si="3"/>
        <v>15815</v>
      </c>
      <c r="M16" s="7">
        <f t="shared" si="3"/>
        <v>1329</v>
      </c>
      <c r="N16" s="7">
        <f t="shared" si="3"/>
        <v>17234</v>
      </c>
      <c r="O16" s="7">
        <v>2911</v>
      </c>
      <c r="P16" s="7">
        <v>0</v>
      </c>
      <c r="Q16" s="7">
        <f t="shared" si="8"/>
        <v>2911</v>
      </c>
      <c r="R16" s="7">
        <f t="shared" si="4"/>
        <v>1723</v>
      </c>
      <c r="S16" s="7">
        <f t="shared" si="5"/>
        <v>4634</v>
      </c>
      <c r="T16" s="7">
        <f t="shared" si="6"/>
        <v>12600</v>
      </c>
      <c r="U16" s="14"/>
      <c r="V16" s="13"/>
    </row>
    <row r="17" spans="1:22" ht="47.25" customHeight="1" x14ac:dyDescent="0.25">
      <c r="A17" s="3">
        <v>12</v>
      </c>
      <c r="B17" s="6">
        <v>42242</v>
      </c>
      <c r="C17" s="3">
        <v>13290</v>
      </c>
      <c r="D17" s="3">
        <f t="shared" ref="D17:D21" si="10">ROUND(C17*119%,0)</f>
        <v>15815</v>
      </c>
      <c r="E17" s="3">
        <f t="shared" si="0"/>
        <v>1329</v>
      </c>
      <c r="F17" s="7">
        <f t="shared" si="1"/>
        <v>30434</v>
      </c>
      <c r="G17" s="5">
        <v>13200</v>
      </c>
      <c r="H17" s="7">
        <v>0</v>
      </c>
      <c r="I17" s="3">
        <v>0</v>
      </c>
      <c r="J17" s="3">
        <f t="shared" si="2"/>
        <v>13200</v>
      </c>
      <c r="K17" s="7">
        <f t="shared" si="3"/>
        <v>90</v>
      </c>
      <c r="L17" s="7">
        <f t="shared" si="3"/>
        <v>15815</v>
      </c>
      <c r="M17" s="7">
        <f t="shared" si="3"/>
        <v>1329</v>
      </c>
      <c r="N17" s="7">
        <f t="shared" si="3"/>
        <v>17234</v>
      </c>
      <c r="O17" s="7">
        <v>2911</v>
      </c>
      <c r="P17" s="7">
        <v>0</v>
      </c>
      <c r="Q17" s="7">
        <f t="shared" si="8"/>
        <v>2911</v>
      </c>
      <c r="R17" s="7">
        <f t="shared" si="4"/>
        <v>1723</v>
      </c>
      <c r="S17" s="7">
        <f t="shared" si="5"/>
        <v>4634</v>
      </c>
      <c r="T17" s="7">
        <f t="shared" si="6"/>
        <v>12600</v>
      </c>
      <c r="U17" s="14"/>
      <c r="V17" s="13"/>
    </row>
    <row r="18" spans="1:22" ht="47.25" customHeight="1" x14ac:dyDescent="0.25">
      <c r="A18" s="3">
        <v>13</v>
      </c>
      <c r="B18" s="6">
        <v>42274</v>
      </c>
      <c r="C18" s="3">
        <v>13290</v>
      </c>
      <c r="D18" s="3">
        <f t="shared" si="10"/>
        <v>15815</v>
      </c>
      <c r="E18" s="3">
        <f t="shared" si="0"/>
        <v>1329</v>
      </c>
      <c r="F18" s="7">
        <f t="shared" si="1"/>
        <v>30434</v>
      </c>
      <c r="G18" s="5">
        <v>13200</v>
      </c>
      <c r="H18" s="7">
        <v>0</v>
      </c>
      <c r="I18" s="3">
        <v>0</v>
      </c>
      <c r="J18" s="3">
        <f t="shared" si="2"/>
        <v>13200</v>
      </c>
      <c r="K18" s="7">
        <f t="shared" si="3"/>
        <v>90</v>
      </c>
      <c r="L18" s="7">
        <f t="shared" si="3"/>
        <v>15815</v>
      </c>
      <c r="M18" s="7">
        <f t="shared" si="3"/>
        <v>1329</v>
      </c>
      <c r="N18" s="7">
        <f t="shared" si="3"/>
        <v>17234</v>
      </c>
      <c r="O18" s="7">
        <v>2911</v>
      </c>
      <c r="P18" s="7">
        <v>0</v>
      </c>
      <c r="Q18" s="7">
        <f t="shared" si="8"/>
        <v>2911</v>
      </c>
      <c r="R18" s="7">
        <f t="shared" si="4"/>
        <v>1723</v>
      </c>
      <c r="S18" s="7">
        <f t="shared" si="5"/>
        <v>4634</v>
      </c>
      <c r="T18" s="7">
        <f t="shared" si="6"/>
        <v>12600</v>
      </c>
      <c r="U18" s="14"/>
      <c r="V18" s="13"/>
    </row>
    <row r="19" spans="1:22" ht="47.25" customHeight="1" x14ac:dyDescent="0.25">
      <c r="A19" s="3">
        <v>14</v>
      </c>
      <c r="B19" s="6">
        <v>42306</v>
      </c>
      <c r="C19" s="3">
        <v>13290</v>
      </c>
      <c r="D19" s="3">
        <f t="shared" si="10"/>
        <v>15815</v>
      </c>
      <c r="E19" s="3">
        <f t="shared" si="0"/>
        <v>1329</v>
      </c>
      <c r="F19" s="7">
        <f t="shared" si="1"/>
        <v>30434</v>
      </c>
      <c r="G19" s="5">
        <v>13200</v>
      </c>
      <c r="H19" s="7">
        <v>0</v>
      </c>
      <c r="I19" s="3">
        <v>0</v>
      </c>
      <c r="J19" s="3">
        <f t="shared" si="2"/>
        <v>13200</v>
      </c>
      <c r="K19" s="7">
        <f t="shared" si="3"/>
        <v>90</v>
      </c>
      <c r="L19" s="7">
        <f t="shared" si="3"/>
        <v>15815</v>
      </c>
      <c r="M19" s="7">
        <f t="shared" si="3"/>
        <v>1329</v>
      </c>
      <c r="N19" s="7">
        <f t="shared" si="3"/>
        <v>17234</v>
      </c>
      <c r="O19" s="7">
        <v>2911</v>
      </c>
      <c r="P19" s="7">
        <v>0</v>
      </c>
      <c r="Q19" s="7">
        <f t="shared" si="8"/>
        <v>2911</v>
      </c>
      <c r="R19" s="7">
        <f t="shared" si="4"/>
        <v>1723</v>
      </c>
      <c r="S19" s="7">
        <f t="shared" si="5"/>
        <v>4634</v>
      </c>
      <c r="T19" s="7">
        <f t="shared" si="6"/>
        <v>12600</v>
      </c>
      <c r="U19" s="14"/>
      <c r="V19" s="13"/>
    </row>
    <row r="20" spans="1:22" ht="47.25" customHeight="1" x14ac:dyDescent="0.25">
      <c r="A20" s="3">
        <v>15</v>
      </c>
      <c r="B20" s="6">
        <v>42338</v>
      </c>
      <c r="C20" s="3">
        <v>13290</v>
      </c>
      <c r="D20" s="3">
        <f t="shared" si="10"/>
        <v>15815</v>
      </c>
      <c r="E20" s="3">
        <f t="shared" si="0"/>
        <v>1329</v>
      </c>
      <c r="F20" s="7">
        <f t="shared" si="1"/>
        <v>30434</v>
      </c>
      <c r="G20" s="5">
        <v>13200</v>
      </c>
      <c r="H20" s="7">
        <v>0</v>
      </c>
      <c r="I20" s="3">
        <v>0</v>
      </c>
      <c r="J20" s="3">
        <f t="shared" si="2"/>
        <v>13200</v>
      </c>
      <c r="K20" s="7">
        <f t="shared" si="3"/>
        <v>90</v>
      </c>
      <c r="L20" s="7">
        <f t="shared" si="3"/>
        <v>15815</v>
      </c>
      <c r="M20" s="7">
        <f t="shared" si="3"/>
        <v>1329</v>
      </c>
      <c r="N20" s="7">
        <f t="shared" si="3"/>
        <v>17234</v>
      </c>
      <c r="O20" s="7">
        <v>2911</v>
      </c>
      <c r="P20" s="7">
        <v>0</v>
      </c>
      <c r="Q20" s="7">
        <f t="shared" si="8"/>
        <v>2911</v>
      </c>
      <c r="R20" s="7">
        <f t="shared" si="4"/>
        <v>1723</v>
      </c>
      <c r="S20" s="7">
        <f t="shared" si="5"/>
        <v>4634</v>
      </c>
      <c r="T20" s="7">
        <f t="shared" si="6"/>
        <v>12600</v>
      </c>
      <c r="U20" s="14"/>
      <c r="V20" s="13"/>
    </row>
    <row r="21" spans="1:22" ht="47.25" customHeight="1" x14ac:dyDescent="0.25">
      <c r="A21" s="3">
        <v>16</v>
      </c>
      <c r="B21" s="6">
        <v>42339</v>
      </c>
      <c r="C21" s="3">
        <v>13290</v>
      </c>
      <c r="D21" s="3">
        <f t="shared" si="10"/>
        <v>15815</v>
      </c>
      <c r="E21" s="3">
        <f t="shared" si="0"/>
        <v>1329</v>
      </c>
      <c r="F21" s="7">
        <f t="shared" si="1"/>
        <v>30434</v>
      </c>
      <c r="G21" s="5">
        <v>13200</v>
      </c>
      <c r="H21" s="7">
        <v>0</v>
      </c>
      <c r="I21" s="3">
        <v>0</v>
      </c>
      <c r="J21" s="3">
        <f t="shared" si="2"/>
        <v>13200</v>
      </c>
      <c r="K21" s="7">
        <f t="shared" si="3"/>
        <v>90</v>
      </c>
      <c r="L21" s="7">
        <f t="shared" si="3"/>
        <v>15815</v>
      </c>
      <c r="M21" s="7">
        <f t="shared" si="3"/>
        <v>1329</v>
      </c>
      <c r="N21" s="7">
        <f t="shared" si="3"/>
        <v>17234</v>
      </c>
      <c r="O21" s="7">
        <v>2911</v>
      </c>
      <c r="P21" s="7">
        <v>0</v>
      </c>
      <c r="Q21" s="7">
        <f t="shared" si="8"/>
        <v>2911</v>
      </c>
      <c r="R21" s="7">
        <f t="shared" si="4"/>
        <v>1723</v>
      </c>
      <c r="S21" s="7">
        <f t="shared" si="5"/>
        <v>4634</v>
      </c>
      <c r="T21" s="7">
        <f t="shared" si="6"/>
        <v>12600</v>
      </c>
      <c r="U21" s="14"/>
      <c r="V21" s="13"/>
    </row>
    <row r="22" spans="1:22" ht="47.25" customHeight="1" x14ac:dyDescent="0.25">
      <c r="A22" s="3">
        <v>17</v>
      </c>
      <c r="B22" s="6">
        <v>42371</v>
      </c>
      <c r="C22" s="3">
        <v>13290</v>
      </c>
      <c r="D22" s="3">
        <f>ROUND(C22*125%,0)</f>
        <v>16613</v>
      </c>
      <c r="E22" s="3">
        <f t="shared" si="0"/>
        <v>1329</v>
      </c>
      <c r="F22" s="7">
        <f t="shared" si="1"/>
        <v>31232</v>
      </c>
      <c r="G22" s="5">
        <v>13200</v>
      </c>
      <c r="H22" s="7">
        <v>0</v>
      </c>
      <c r="I22" s="3">
        <v>0</v>
      </c>
      <c r="J22" s="3">
        <f t="shared" si="2"/>
        <v>13200</v>
      </c>
      <c r="K22" s="7">
        <f t="shared" si="3"/>
        <v>90</v>
      </c>
      <c r="L22" s="7">
        <f t="shared" si="3"/>
        <v>16613</v>
      </c>
      <c r="M22" s="7">
        <f t="shared" si="3"/>
        <v>1329</v>
      </c>
      <c r="N22" s="7">
        <f t="shared" si="3"/>
        <v>18032</v>
      </c>
      <c r="O22" s="7">
        <v>2990</v>
      </c>
      <c r="P22" s="7">
        <v>0</v>
      </c>
      <c r="Q22" s="7">
        <f t="shared" si="8"/>
        <v>2990</v>
      </c>
      <c r="R22" s="7">
        <f t="shared" si="4"/>
        <v>1803</v>
      </c>
      <c r="S22" s="7">
        <f t="shared" si="5"/>
        <v>4793</v>
      </c>
      <c r="T22" s="7">
        <f t="shared" si="6"/>
        <v>13239</v>
      </c>
      <c r="U22" s="14"/>
      <c r="V22" s="13"/>
    </row>
    <row r="23" spans="1:22" ht="47.25" customHeight="1" x14ac:dyDescent="0.25">
      <c r="A23" s="3">
        <v>18</v>
      </c>
      <c r="B23" s="6">
        <v>42403</v>
      </c>
      <c r="C23" s="3">
        <v>13290</v>
      </c>
      <c r="D23" s="3">
        <f t="shared" ref="D23:D24" si="11">ROUND(C23*125%,0)</f>
        <v>16613</v>
      </c>
      <c r="E23" s="3">
        <f t="shared" si="0"/>
        <v>1329</v>
      </c>
      <c r="F23" s="7">
        <f t="shared" si="1"/>
        <v>31232</v>
      </c>
      <c r="G23" s="5">
        <v>13200</v>
      </c>
      <c r="H23" s="7">
        <v>0</v>
      </c>
      <c r="I23" s="3">
        <v>0</v>
      </c>
      <c r="J23" s="3">
        <f t="shared" si="2"/>
        <v>13200</v>
      </c>
      <c r="K23" s="7">
        <f t="shared" si="3"/>
        <v>90</v>
      </c>
      <c r="L23" s="7">
        <f t="shared" si="3"/>
        <v>16613</v>
      </c>
      <c r="M23" s="7">
        <f t="shared" si="3"/>
        <v>1329</v>
      </c>
      <c r="N23" s="7">
        <f t="shared" si="3"/>
        <v>18032</v>
      </c>
      <c r="O23" s="7">
        <v>2990</v>
      </c>
      <c r="P23" s="7">
        <v>0</v>
      </c>
      <c r="Q23" s="7">
        <f t="shared" si="8"/>
        <v>2990</v>
      </c>
      <c r="R23" s="7">
        <f t="shared" si="4"/>
        <v>1803</v>
      </c>
      <c r="S23" s="7">
        <f t="shared" si="5"/>
        <v>4793</v>
      </c>
      <c r="T23" s="7">
        <f t="shared" si="6"/>
        <v>13239</v>
      </c>
      <c r="U23" s="14"/>
      <c r="V23" s="13"/>
    </row>
    <row r="24" spans="1:22" ht="47.25" customHeight="1" x14ac:dyDescent="0.25">
      <c r="A24" s="3">
        <v>19</v>
      </c>
      <c r="B24" s="6">
        <v>42452</v>
      </c>
      <c r="C24" s="3">
        <v>13290</v>
      </c>
      <c r="D24" s="3">
        <f t="shared" si="11"/>
        <v>16613</v>
      </c>
      <c r="E24" s="3">
        <f t="shared" si="0"/>
        <v>1329</v>
      </c>
      <c r="F24" s="7">
        <f t="shared" si="1"/>
        <v>31232</v>
      </c>
      <c r="G24" s="5">
        <v>13200</v>
      </c>
      <c r="H24" s="7">
        <v>0</v>
      </c>
      <c r="I24" s="3">
        <v>0</v>
      </c>
      <c r="J24" s="3">
        <f t="shared" si="2"/>
        <v>13200</v>
      </c>
      <c r="K24" s="7">
        <f t="shared" si="3"/>
        <v>90</v>
      </c>
      <c r="L24" s="7">
        <f t="shared" si="3"/>
        <v>16613</v>
      </c>
      <c r="M24" s="7">
        <f t="shared" si="3"/>
        <v>1329</v>
      </c>
      <c r="N24" s="7">
        <f t="shared" si="3"/>
        <v>18032</v>
      </c>
      <c r="O24" s="7">
        <v>2990</v>
      </c>
      <c r="P24" s="7">
        <v>0</v>
      </c>
      <c r="Q24" s="7">
        <f t="shared" si="8"/>
        <v>2990</v>
      </c>
      <c r="R24" s="7">
        <f t="shared" si="4"/>
        <v>1803</v>
      </c>
      <c r="S24" s="7">
        <f t="shared" si="5"/>
        <v>4793</v>
      </c>
      <c r="T24" s="7">
        <f t="shared" si="6"/>
        <v>13239</v>
      </c>
      <c r="U24" s="12"/>
      <c r="V24" s="12"/>
    </row>
    <row r="25" spans="1:22" ht="39.75" customHeight="1" x14ac:dyDescent="0.25">
      <c r="A25" s="23" t="s">
        <v>13</v>
      </c>
      <c r="B25" s="23"/>
      <c r="C25" s="9">
        <f>C6+C7+C8+C9+C10+C11+C12+C13+C14+C15+C16+C17+C18+C19+C20+C21+C22+C23+C24</f>
        <v>242590</v>
      </c>
      <c r="D25" s="9">
        <f t="shared" ref="D25:T25" si="12">D6+D7+D8+D9+D10+D11+D12+D13+D14+D15+D16+D17+D18+D19+D20+D21+D22+D23+D24</f>
        <v>280962</v>
      </c>
      <c r="E25" s="9">
        <f t="shared" si="12"/>
        <v>24259</v>
      </c>
      <c r="F25" s="9">
        <f t="shared" si="12"/>
        <v>547811</v>
      </c>
      <c r="G25" s="9">
        <f t="shared" si="12"/>
        <v>233200</v>
      </c>
      <c r="H25" s="9">
        <f t="shared" si="12"/>
        <v>0</v>
      </c>
      <c r="I25" s="9">
        <f t="shared" si="12"/>
        <v>0</v>
      </c>
      <c r="J25" s="9">
        <f t="shared" si="12"/>
        <v>233200</v>
      </c>
      <c r="K25" s="9">
        <f t="shared" si="12"/>
        <v>9390</v>
      </c>
      <c r="L25" s="9">
        <f t="shared" si="12"/>
        <v>280962</v>
      </c>
      <c r="M25" s="9">
        <f t="shared" si="12"/>
        <v>24259</v>
      </c>
      <c r="N25" s="9">
        <f t="shared" si="12"/>
        <v>314611</v>
      </c>
      <c r="O25" s="9">
        <f>SUM(O6:O24)</f>
        <v>52358</v>
      </c>
      <c r="P25" s="9">
        <f t="shared" si="12"/>
        <v>0</v>
      </c>
      <c r="Q25" s="9">
        <f t="shared" si="12"/>
        <v>52358</v>
      </c>
      <c r="R25" s="9">
        <f t="shared" si="12"/>
        <v>31459</v>
      </c>
      <c r="S25" s="9">
        <f t="shared" si="12"/>
        <v>83817</v>
      </c>
      <c r="T25" s="9">
        <f t="shared" si="12"/>
        <v>230794</v>
      </c>
      <c r="U25" s="1"/>
      <c r="V25" s="2"/>
    </row>
    <row r="26" spans="1:2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20.25" x14ac:dyDescent="0.3">
      <c r="A27" s="21" t="s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mergeCells count="16">
    <mergeCell ref="A27:V27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T4:T5"/>
    <mergeCell ref="U4:U5"/>
    <mergeCell ref="V4:V5"/>
    <mergeCell ref="A25:B25"/>
    <mergeCell ref="A26:V26"/>
  </mergeCells>
  <pageMargins left="1.5" right="0.17" top="0.25" bottom="0.25" header="0" footer="0"/>
  <pageSetup paperSize="9" scale="5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MANOJ</vt:lpstr>
      <vt:lpstr>JAYPRAKASH</vt:lpstr>
      <vt:lpstr>ROHIT</vt:lpstr>
      <vt:lpstr>vijendra</vt:lpstr>
      <vt:lpstr>VIJAY VERMA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cls</cp:lastModifiedBy>
  <cp:lastPrinted>2018-03-21T10:13:20Z</cp:lastPrinted>
  <dcterms:created xsi:type="dcterms:W3CDTF">2015-02-04T13:50:53Z</dcterms:created>
  <dcterms:modified xsi:type="dcterms:W3CDTF">2018-03-21T10:28:26Z</dcterms:modified>
</cp:coreProperties>
</file>