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NP" sheetId="5" r:id="rId1"/>
    <sheet name="plan2" sheetId="4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M12" i="5"/>
  <c r="K12"/>
  <c r="J12"/>
  <c r="I12"/>
  <c r="H9"/>
  <c r="I9" s="1"/>
  <c r="J9" s="1"/>
  <c r="K9" s="1"/>
  <c r="M9" s="1"/>
  <c r="H10"/>
  <c r="H11"/>
  <c r="H12"/>
  <c r="L12"/>
  <c r="L11"/>
  <c r="I11"/>
  <c r="J11" s="1"/>
  <c r="K11" s="1"/>
  <c r="L10"/>
  <c r="I10"/>
  <c r="J10" s="1"/>
  <c r="K10" s="1"/>
  <c r="M10" s="1"/>
  <c r="L9"/>
  <c r="L8"/>
  <c r="H8"/>
  <c r="I8" s="1"/>
  <c r="J8" s="1"/>
  <c r="K8" s="1"/>
  <c r="M8" s="1"/>
  <c r="L7"/>
  <c r="H7"/>
  <c r="I7" s="1"/>
  <c r="J7" s="1"/>
  <c r="K7" s="1"/>
  <c r="M7" s="1"/>
  <c r="L6"/>
  <c r="H6"/>
  <c r="I6" s="1"/>
  <c r="J6" s="1"/>
  <c r="K6" s="1"/>
  <c r="M6" s="1"/>
  <c r="H10" i="4"/>
  <c r="H11"/>
  <c r="I11" s="1"/>
  <c r="J11" s="1"/>
  <c r="K11" s="1"/>
  <c r="H9"/>
  <c r="L11"/>
  <c r="L10"/>
  <c r="I10"/>
  <c r="J10" s="1"/>
  <c r="K10" s="1"/>
  <c r="M10" s="1"/>
  <c r="L9"/>
  <c r="I9"/>
  <c r="J9" s="1"/>
  <c r="K9" s="1"/>
  <c r="M9" s="1"/>
  <c r="L8"/>
  <c r="H8"/>
  <c r="I8" s="1"/>
  <c r="J8" s="1"/>
  <c r="K8" s="1"/>
  <c r="M8" s="1"/>
  <c r="L7"/>
  <c r="H7"/>
  <c r="I7" s="1"/>
  <c r="J7" s="1"/>
  <c r="K7" s="1"/>
  <c r="L6"/>
  <c r="H6"/>
  <c r="I6" s="1"/>
  <c r="J6" s="1"/>
  <c r="K6" s="1"/>
  <c r="M6" s="1"/>
  <c r="M11" i="5" l="1"/>
  <c r="M11" i="4"/>
  <c r="M7"/>
</calcChain>
</file>

<file path=xl/sharedStrings.xml><?xml version="1.0" encoding="utf-8"?>
<sst xmlns="http://schemas.openxmlformats.org/spreadsheetml/2006/main" count="121" uniqueCount="54">
  <si>
    <t>%%dk;kZy; vkns'k%%</t>
  </si>
  <si>
    <t>Øla</t>
  </si>
  <si>
    <t>uke deZpkjh</t>
  </si>
  <si>
    <t>in</t>
  </si>
  <si>
    <t>is&amp;cS.M</t>
  </si>
  <si>
    <t>osru</t>
  </si>
  <si>
    <t>xzsM&amp;is</t>
  </si>
  <si>
    <t>ewy osru
¼5$6½</t>
  </si>
  <si>
    <t>dkWye 7 
dh jkf'k 
ij osru 
o`f) 3 izfr'kr</t>
  </si>
  <si>
    <t>osru o`f)
dh jkf'k 10 ds xq.kkad esa</t>
  </si>
  <si>
    <t>osru
¼5$9½</t>
  </si>
  <si>
    <t>xzsM is</t>
  </si>
  <si>
    <t>ewy osru
¼10$11½</t>
  </si>
  <si>
    <t>9300-34000</t>
  </si>
  <si>
    <t>o-v-</t>
  </si>
  <si>
    <t>v-</t>
  </si>
  <si>
    <t xml:space="preserve"> 'kk-f'k-</t>
  </si>
  <si>
    <t>pJsd</t>
  </si>
  <si>
    <t>vkxkeh osru o`f) fnukad</t>
  </si>
  <si>
    <t>izfrfyfi</t>
  </si>
  <si>
    <t>2-</t>
  </si>
  <si>
    <t>ys[kk 'kk[kk</t>
  </si>
  <si>
    <t>3-</t>
  </si>
  <si>
    <t>futh i=koyh</t>
  </si>
  <si>
    <t>4-</t>
  </si>
  <si>
    <t>lEcfU/kr dkfeZd Jh-----------------------</t>
  </si>
  <si>
    <t>5-</t>
  </si>
  <si>
    <t>dk;kZy; izfr</t>
  </si>
  <si>
    <t>LFkkbZ] vLFkkbZ</t>
  </si>
  <si>
    <t>LFkkbZ</t>
  </si>
  <si>
    <t>dk;kZy;]iz/kkukpk;Z jktdh; mPp ek/;fed fo|ky;]ikoVk ftyk tkyksj</t>
  </si>
  <si>
    <t xml:space="preserve">                      </t>
  </si>
  <si>
    <t>dk;kZy; ds v/khu dk;Zjr fuEukafdr deZpkfj;ksa dks 01 tqykbZ 2016 ls okf"kZd osru o`f) Lohd`r dh tkdj dkWye la[;k 12 dss vuqlkj osru fn;s tkus dh Lohd`fr ,rn~ }kjk iznku dh tkrh gS A fu;ekuqlkj budh vkxkeh osru o`f) 01-07-2016 gksxh A lkFk gh ;g izekf.kr fd;k tkrk gS fd bu dkfeZdksa us ,slk dksbZ vodk'k ugha fy;k gS ftuls budh okf"kZd osru o`f) izHkkfor gksA</t>
  </si>
  <si>
    <t>fnukad 01-07-2016</t>
  </si>
  <si>
    <t xml:space="preserve">                   Øekad &amp;jkekfo@nsok.kh@2016&amp;17@                                     </t>
  </si>
  <si>
    <t>Jherh jatuk vf=</t>
  </si>
  <si>
    <t>Jh j.kthrflag</t>
  </si>
  <si>
    <t>Jh izeksn dqekj lkj.k</t>
  </si>
  <si>
    <t>Jh dey dqekj Lokeh</t>
  </si>
  <si>
    <t>Jh eqds'k dqekj ehuk</t>
  </si>
  <si>
    <t>Jh y{e.kflag jkBkSM+</t>
  </si>
  <si>
    <t>dk;kZy;]iz/kkuk/;kid jktdh; ek/;fed fo|ky;]nsok.kh ftyk&amp;pw:</t>
  </si>
  <si>
    <t>iz/kkuk/;kid</t>
  </si>
  <si>
    <t>jkekfo nsok.kh</t>
  </si>
  <si>
    <t>1-   Jheku midk"kkf/kdkjh egksn; midks"k]lqtkux&lt;+</t>
  </si>
  <si>
    <t>Jheku midks"kkf/kdkjh egksn;]midks"k]lqtkux&lt;+</t>
  </si>
  <si>
    <t>Jh egs'k dqekj</t>
  </si>
  <si>
    <t>Jh 'kkSdr vyh HkkVh</t>
  </si>
  <si>
    <t>Jh eukst dqekj 'kekZ</t>
  </si>
  <si>
    <t>Jherh iwue 'kekZ</t>
  </si>
  <si>
    <t>Jh jatu vf=</t>
  </si>
  <si>
    <t>Jherh uUnk lksyadh</t>
  </si>
  <si>
    <t>Jherh ijes'ojh nsoh</t>
  </si>
  <si>
    <t>1- Jheku midks"kkf/kdkjh]midks"k lqtkux&lt;+</t>
  </si>
</sst>
</file>

<file path=xl/styles.xml><?xml version="1.0" encoding="utf-8"?>
<styleSheet xmlns="http://schemas.openxmlformats.org/spreadsheetml/2006/main">
  <numFmts count="1">
    <numFmt numFmtId="164" formatCode="[$-409]d\-mmm\-yyyy;@"/>
  </numFmts>
  <fonts count="6">
    <font>
      <sz val="11"/>
      <color theme="1"/>
      <name val="Calibri"/>
      <family val="2"/>
      <scheme val="minor"/>
    </font>
    <font>
      <sz val="14"/>
      <color theme="1"/>
      <name val="Kruti Dev 010"/>
    </font>
    <font>
      <sz val="12"/>
      <color theme="1"/>
      <name val="Times New Roman"/>
      <family val="1"/>
    </font>
    <font>
      <u/>
      <sz val="20"/>
      <color theme="1"/>
      <name val="Kruti Dev 010"/>
    </font>
    <font>
      <u/>
      <sz val="14"/>
      <color theme="1"/>
      <name val="DevLys 010"/>
    </font>
    <font>
      <sz val="16"/>
      <color theme="1"/>
      <name val="Kruti Dev 010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1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topLeftCell="A5" workbookViewId="0">
      <selection activeCell="F14" sqref="F14"/>
    </sheetView>
  </sheetViews>
  <sheetFormatPr defaultRowHeight="15"/>
  <cols>
    <col min="1" max="1" width="4.42578125" customWidth="1"/>
    <col min="2" max="2" width="23.5703125" style="10" customWidth="1"/>
    <col min="3" max="3" width="6.85546875" style="10" customWidth="1"/>
    <col min="4" max="4" width="6.85546875" customWidth="1"/>
    <col min="5" max="5" width="14.42578125" customWidth="1"/>
    <col min="6" max="6" width="8.85546875" customWidth="1"/>
    <col min="11" max="11" width="13.140625" customWidth="1"/>
    <col min="12" max="12" width="9.28515625" customWidth="1"/>
    <col min="13" max="13" width="12.5703125" customWidth="1"/>
    <col min="14" max="14" width="17" customWidth="1"/>
  </cols>
  <sheetData>
    <row r="1" spans="1:14" ht="26.25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8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54.75" customHeight="1">
      <c r="A3" s="23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77.25" customHeight="1">
      <c r="A4" s="2" t="s">
        <v>1</v>
      </c>
      <c r="B4" s="2" t="s">
        <v>2</v>
      </c>
      <c r="C4" s="2" t="s">
        <v>3</v>
      </c>
      <c r="D4" s="5" t="s">
        <v>28</v>
      </c>
      <c r="E4" s="2" t="s">
        <v>4</v>
      </c>
      <c r="F4" s="2" t="s">
        <v>5</v>
      </c>
      <c r="G4" s="2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2" t="s">
        <v>11</v>
      </c>
      <c r="M4" s="3" t="s">
        <v>12</v>
      </c>
      <c r="N4" s="3" t="s">
        <v>18</v>
      </c>
    </row>
    <row r="5" spans="1:14" ht="18.75">
      <c r="A5" s="2">
        <v>1</v>
      </c>
      <c r="B5" s="2">
        <v>2</v>
      </c>
      <c r="C5" s="2">
        <v>3</v>
      </c>
      <c r="D5" s="2"/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4">
        <v>13</v>
      </c>
    </row>
    <row r="6" spans="1:14" ht="38.25" customHeight="1">
      <c r="A6" s="2">
        <v>1</v>
      </c>
      <c r="B6" s="5" t="s">
        <v>46</v>
      </c>
      <c r="C6" s="2" t="s">
        <v>14</v>
      </c>
      <c r="D6" s="2" t="s">
        <v>29</v>
      </c>
      <c r="E6" s="6" t="s">
        <v>13</v>
      </c>
      <c r="F6" s="6">
        <v>11120</v>
      </c>
      <c r="G6" s="6">
        <v>4200</v>
      </c>
      <c r="H6" s="6">
        <f t="shared" ref="H6:H7" si="0">SUM(F6:G6)</f>
        <v>15320</v>
      </c>
      <c r="I6" s="7">
        <f t="shared" ref="I6:I12" si="1">H6*3%</f>
        <v>459.59999999999997</v>
      </c>
      <c r="J6" s="8">
        <f t="shared" ref="J6:J12" si="2">ROUNDUP(I6,-1)</f>
        <v>460</v>
      </c>
      <c r="K6" s="8">
        <f t="shared" ref="K6:K12" si="3">J6+F6</f>
        <v>11580</v>
      </c>
      <c r="L6" s="6">
        <f t="shared" ref="L6:L12" si="4">G6</f>
        <v>4200</v>
      </c>
      <c r="M6" s="8">
        <f t="shared" ref="M6:M8" si="5">SUM(K6:L6)</f>
        <v>15780</v>
      </c>
      <c r="N6" s="11">
        <v>42917</v>
      </c>
    </row>
    <row r="7" spans="1:14" ht="36" customHeight="1">
      <c r="A7" s="2">
        <v>2</v>
      </c>
      <c r="B7" s="5" t="s">
        <v>47</v>
      </c>
      <c r="C7" s="2" t="s">
        <v>16</v>
      </c>
      <c r="D7" s="2" t="s">
        <v>29</v>
      </c>
      <c r="E7" s="6" t="s">
        <v>13</v>
      </c>
      <c r="F7" s="6">
        <v>18890</v>
      </c>
      <c r="G7" s="6">
        <v>5400</v>
      </c>
      <c r="H7" s="6">
        <f t="shared" si="0"/>
        <v>24290</v>
      </c>
      <c r="I7" s="7">
        <f t="shared" si="1"/>
        <v>728.69999999999993</v>
      </c>
      <c r="J7" s="8">
        <f t="shared" si="2"/>
        <v>730</v>
      </c>
      <c r="K7" s="8">
        <f t="shared" si="3"/>
        <v>19620</v>
      </c>
      <c r="L7" s="6">
        <f t="shared" si="4"/>
        <v>5400</v>
      </c>
      <c r="M7" s="8">
        <f t="shared" si="5"/>
        <v>25020</v>
      </c>
      <c r="N7" s="11">
        <v>42917</v>
      </c>
    </row>
    <row r="8" spans="1:14" ht="36" customHeight="1">
      <c r="A8" s="2">
        <v>3</v>
      </c>
      <c r="B8" s="5" t="s">
        <v>48</v>
      </c>
      <c r="C8" s="2" t="s">
        <v>15</v>
      </c>
      <c r="D8" s="2" t="s">
        <v>29</v>
      </c>
      <c r="E8" s="6" t="s">
        <v>13</v>
      </c>
      <c r="F8" s="6">
        <v>13170</v>
      </c>
      <c r="G8" s="6">
        <v>4200</v>
      </c>
      <c r="H8" s="6">
        <f>SUM(F8:G8)</f>
        <v>17370</v>
      </c>
      <c r="I8" s="7">
        <f t="shared" si="1"/>
        <v>521.1</v>
      </c>
      <c r="J8" s="8">
        <f t="shared" si="2"/>
        <v>530</v>
      </c>
      <c r="K8" s="8">
        <f t="shared" si="3"/>
        <v>13700</v>
      </c>
      <c r="L8" s="6">
        <f t="shared" si="4"/>
        <v>4200</v>
      </c>
      <c r="M8" s="8">
        <f t="shared" si="5"/>
        <v>17900</v>
      </c>
      <c r="N8" s="11">
        <v>42917</v>
      </c>
    </row>
    <row r="9" spans="1:14" s="17" customFormat="1" ht="38.25" customHeight="1">
      <c r="A9" s="12">
        <v>4</v>
      </c>
      <c r="B9" s="25" t="s">
        <v>49</v>
      </c>
      <c r="C9" s="12" t="s">
        <v>15</v>
      </c>
      <c r="D9" s="12" t="s">
        <v>29</v>
      </c>
      <c r="E9" s="13" t="s">
        <v>13</v>
      </c>
      <c r="F9" s="13">
        <v>10230</v>
      </c>
      <c r="G9" s="13">
        <v>3600</v>
      </c>
      <c r="H9" s="13">
        <f t="shared" ref="H9:H12" si="6">SUM(F9:G9)</f>
        <v>13830</v>
      </c>
      <c r="I9" s="14">
        <f t="shared" si="1"/>
        <v>414.9</v>
      </c>
      <c r="J9" s="15">
        <f t="shared" si="2"/>
        <v>420</v>
      </c>
      <c r="K9" s="15">
        <f t="shared" si="3"/>
        <v>10650</v>
      </c>
      <c r="L9" s="13">
        <f t="shared" si="4"/>
        <v>3600</v>
      </c>
      <c r="M9" s="15">
        <f t="shared" ref="M9:M12" si="7">SUM(K9:L9)</f>
        <v>14250</v>
      </c>
      <c r="N9" s="16">
        <v>42917</v>
      </c>
    </row>
    <row r="10" spans="1:14" ht="27.75" customHeight="1">
      <c r="A10" s="12">
        <v>5</v>
      </c>
      <c r="B10" s="25" t="s">
        <v>50</v>
      </c>
      <c r="C10" s="2" t="s">
        <v>15</v>
      </c>
      <c r="D10" s="2" t="s">
        <v>29</v>
      </c>
      <c r="E10" s="6" t="s">
        <v>13</v>
      </c>
      <c r="F10" s="6">
        <v>13170</v>
      </c>
      <c r="G10" s="6">
        <v>4200</v>
      </c>
      <c r="H10" s="6">
        <f t="shared" si="6"/>
        <v>17370</v>
      </c>
      <c r="I10" s="7">
        <f t="shared" si="1"/>
        <v>521.1</v>
      </c>
      <c r="J10" s="8">
        <f t="shared" si="2"/>
        <v>530</v>
      </c>
      <c r="K10" s="8">
        <f t="shared" si="3"/>
        <v>13700</v>
      </c>
      <c r="L10" s="6">
        <f t="shared" si="4"/>
        <v>4200</v>
      </c>
      <c r="M10" s="8">
        <f t="shared" si="7"/>
        <v>17900</v>
      </c>
      <c r="N10" s="11">
        <v>42917</v>
      </c>
    </row>
    <row r="11" spans="1:14" s="17" customFormat="1" ht="35.25" customHeight="1">
      <c r="A11" s="12">
        <v>6</v>
      </c>
      <c r="B11" s="25" t="s">
        <v>51</v>
      </c>
      <c r="C11" s="12" t="s">
        <v>15</v>
      </c>
      <c r="D11" s="12" t="s">
        <v>29</v>
      </c>
      <c r="E11" s="13" t="s">
        <v>13</v>
      </c>
      <c r="F11" s="13">
        <v>10230</v>
      </c>
      <c r="G11" s="13">
        <v>3600</v>
      </c>
      <c r="H11" s="13">
        <f t="shared" si="6"/>
        <v>13830</v>
      </c>
      <c r="I11" s="14">
        <f t="shared" si="1"/>
        <v>414.9</v>
      </c>
      <c r="J11" s="15">
        <f t="shared" si="2"/>
        <v>420</v>
      </c>
      <c r="K11" s="15">
        <f t="shared" si="3"/>
        <v>10650</v>
      </c>
      <c r="L11" s="13">
        <f t="shared" si="4"/>
        <v>3600</v>
      </c>
      <c r="M11" s="15">
        <f t="shared" si="7"/>
        <v>14250</v>
      </c>
      <c r="N11" s="16">
        <v>42917</v>
      </c>
    </row>
    <row r="12" spans="1:14" s="17" customFormat="1" ht="33" customHeight="1">
      <c r="A12" s="12">
        <v>7</v>
      </c>
      <c r="B12" s="12" t="s">
        <v>52</v>
      </c>
      <c r="C12" s="12" t="s">
        <v>15</v>
      </c>
      <c r="D12" s="18" t="s">
        <v>29</v>
      </c>
      <c r="E12" s="13" t="s">
        <v>13</v>
      </c>
      <c r="F12" s="19">
        <v>10230</v>
      </c>
      <c r="G12" s="19">
        <v>3600</v>
      </c>
      <c r="H12" s="13">
        <f t="shared" si="6"/>
        <v>13830</v>
      </c>
      <c r="I12" s="14">
        <f t="shared" si="1"/>
        <v>414.9</v>
      </c>
      <c r="J12" s="15">
        <f t="shared" si="2"/>
        <v>420</v>
      </c>
      <c r="K12" s="15">
        <f t="shared" si="3"/>
        <v>10650</v>
      </c>
      <c r="L12" s="19">
        <f t="shared" si="4"/>
        <v>3600</v>
      </c>
      <c r="M12" s="15">
        <f t="shared" si="7"/>
        <v>14250</v>
      </c>
      <c r="N12" s="16">
        <v>42917</v>
      </c>
    </row>
    <row r="13" spans="1:14" ht="18.75">
      <c r="A13" s="1"/>
      <c r="B13" s="24" t="s">
        <v>34</v>
      </c>
      <c r="C13" s="24"/>
      <c r="D13" s="24"/>
      <c r="E13" s="24"/>
      <c r="F13" s="24"/>
      <c r="G13" s="1"/>
      <c r="I13" s="1" t="s">
        <v>31</v>
      </c>
      <c r="J13" s="1"/>
      <c r="K13" s="1"/>
      <c r="L13" s="24" t="s">
        <v>33</v>
      </c>
      <c r="M13" s="24"/>
      <c r="N13" s="24"/>
    </row>
    <row r="14" spans="1:14" ht="18.75">
      <c r="A14" s="1"/>
      <c r="B14" s="9" t="s">
        <v>19</v>
      </c>
      <c r="C14" s="9"/>
      <c r="D14" s="1"/>
      <c r="E14" s="1"/>
      <c r="F14" s="1"/>
      <c r="G14" s="1"/>
      <c r="H14" s="1"/>
      <c r="I14" s="1"/>
      <c r="J14" s="1"/>
      <c r="K14" s="1"/>
      <c r="L14" s="20" t="s">
        <v>42</v>
      </c>
      <c r="M14" s="20"/>
    </row>
    <row r="15" spans="1:14" ht="18.75">
      <c r="A15" s="1" t="s">
        <v>53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20" t="s">
        <v>43</v>
      </c>
      <c r="M15" s="20"/>
    </row>
    <row r="16" spans="1:14" ht="18.75">
      <c r="A16" s="1" t="s">
        <v>20</v>
      </c>
      <c r="B16" s="1" t="s">
        <v>21</v>
      </c>
      <c r="C16" s="1"/>
      <c r="D16" s="1"/>
      <c r="E16" s="1"/>
      <c r="F16" s="1"/>
      <c r="G16" s="1"/>
      <c r="H16" s="1"/>
      <c r="I16" s="1"/>
      <c r="J16" s="1"/>
      <c r="K16" s="1"/>
    </row>
    <row r="17" spans="1:13" ht="18.75">
      <c r="A17" s="1" t="s">
        <v>22</v>
      </c>
      <c r="B17" s="1" t="s">
        <v>23</v>
      </c>
      <c r="C17" s="1"/>
      <c r="D17" s="1"/>
      <c r="E17" s="1"/>
      <c r="F17" s="1"/>
      <c r="G17" s="1"/>
      <c r="H17" s="1"/>
      <c r="I17" s="1"/>
      <c r="J17" s="1"/>
      <c r="K17" s="1"/>
    </row>
    <row r="18" spans="1:13" ht="18.75">
      <c r="A18" s="1" t="s">
        <v>24</v>
      </c>
      <c r="B18" s="1" t="s">
        <v>25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8.75">
      <c r="A19" s="1" t="s">
        <v>26</v>
      </c>
      <c r="B19" s="1" t="s">
        <v>27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8.75">
      <c r="F20" s="1"/>
      <c r="G20" s="1"/>
      <c r="H20" s="1"/>
      <c r="I20" s="1"/>
      <c r="J20" s="1"/>
      <c r="K20" s="1"/>
      <c r="L20" s="1"/>
      <c r="M20" s="1"/>
    </row>
    <row r="21" spans="1:13" ht="18.75">
      <c r="L21" s="20" t="s">
        <v>42</v>
      </c>
      <c r="M21" s="20"/>
    </row>
    <row r="22" spans="1:13" ht="18.75">
      <c r="L22" s="20" t="s">
        <v>43</v>
      </c>
      <c r="M22" s="20"/>
    </row>
  </sheetData>
  <mergeCells count="9">
    <mergeCell ref="L15:M15"/>
    <mergeCell ref="L21:M21"/>
    <mergeCell ref="L22:M22"/>
    <mergeCell ref="A1:N1"/>
    <mergeCell ref="A2:N2"/>
    <mergeCell ref="A3:N3"/>
    <mergeCell ref="B13:F13"/>
    <mergeCell ref="L13:N13"/>
    <mergeCell ref="L14:M14"/>
  </mergeCells>
  <pageMargins left="0.16" right="0.16" top="0.26" bottom="0.16" header="0.23" footer="0.16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topLeftCell="A5" workbookViewId="0">
      <selection activeCell="D18" sqref="D18"/>
    </sheetView>
  </sheetViews>
  <sheetFormatPr defaultRowHeight="15"/>
  <cols>
    <col min="1" max="1" width="4.42578125" customWidth="1"/>
    <col min="2" max="2" width="23.5703125" customWidth="1"/>
    <col min="3" max="4" width="6.85546875" customWidth="1"/>
    <col min="5" max="5" width="14.42578125" customWidth="1"/>
    <col min="6" max="6" width="8.85546875" customWidth="1"/>
    <col min="11" max="11" width="13.140625" customWidth="1"/>
    <col min="12" max="12" width="9.28515625" customWidth="1"/>
    <col min="13" max="13" width="12.5703125" customWidth="1"/>
    <col min="14" max="14" width="17" customWidth="1"/>
  </cols>
  <sheetData>
    <row r="1" spans="1:14" ht="26.25">
      <c r="A1" s="21" t="s">
        <v>41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8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54.75" customHeight="1">
      <c r="A3" s="23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77.25" customHeight="1">
      <c r="A4" s="2" t="s">
        <v>1</v>
      </c>
      <c r="B4" s="2" t="s">
        <v>2</v>
      </c>
      <c r="C4" s="2" t="s">
        <v>3</v>
      </c>
      <c r="D4" s="5" t="s">
        <v>28</v>
      </c>
      <c r="E4" s="2" t="s">
        <v>4</v>
      </c>
      <c r="F4" s="2" t="s">
        <v>5</v>
      </c>
      <c r="G4" s="2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2" t="s">
        <v>11</v>
      </c>
      <c r="M4" s="3" t="s">
        <v>12</v>
      </c>
      <c r="N4" s="3" t="s">
        <v>18</v>
      </c>
    </row>
    <row r="5" spans="1:14" ht="18.75">
      <c r="A5" s="2">
        <v>1</v>
      </c>
      <c r="B5" s="2">
        <v>2</v>
      </c>
      <c r="C5" s="2">
        <v>3</v>
      </c>
      <c r="D5" s="2"/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4">
        <v>13</v>
      </c>
    </row>
    <row r="6" spans="1:14" ht="38.25" customHeight="1">
      <c r="A6" s="2">
        <v>1</v>
      </c>
      <c r="B6" s="5" t="s">
        <v>35</v>
      </c>
      <c r="C6" s="2" t="s">
        <v>14</v>
      </c>
      <c r="D6" s="2" t="s">
        <v>29</v>
      </c>
      <c r="E6" s="6" t="s">
        <v>13</v>
      </c>
      <c r="F6" s="6">
        <v>20060</v>
      </c>
      <c r="G6" s="6">
        <v>5400</v>
      </c>
      <c r="H6" s="6">
        <f t="shared" ref="H6:H7" si="0">SUM(F6:G6)</f>
        <v>25460</v>
      </c>
      <c r="I6" s="7">
        <f t="shared" ref="I6:I11" si="1">H6*3%</f>
        <v>763.8</v>
      </c>
      <c r="J6" s="8">
        <f t="shared" ref="J6:J11" si="2">ROUNDUP(I6,-1)</f>
        <v>770</v>
      </c>
      <c r="K6" s="8">
        <f t="shared" ref="K6:K11" si="3">J6+F6</f>
        <v>20830</v>
      </c>
      <c r="L6" s="6">
        <f t="shared" ref="L6:L11" si="4">G6</f>
        <v>5400</v>
      </c>
      <c r="M6" s="8">
        <f t="shared" ref="M6:M8" si="5">SUM(K6:L6)</f>
        <v>26230</v>
      </c>
      <c r="N6" s="11">
        <v>42917</v>
      </c>
    </row>
    <row r="7" spans="1:14" ht="36" customHeight="1">
      <c r="A7" s="2">
        <v>2</v>
      </c>
      <c r="B7" s="5" t="s">
        <v>36</v>
      </c>
      <c r="C7" s="2" t="s">
        <v>14</v>
      </c>
      <c r="D7" s="2" t="s">
        <v>29</v>
      </c>
      <c r="E7" s="6" t="s">
        <v>13</v>
      </c>
      <c r="F7" s="6">
        <v>15770</v>
      </c>
      <c r="G7" s="6">
        <v>4800</v>
      </c>
      <c r="H7" s="6">
        <f t="shared" si="0"/>
        <v>20570</v>
      </c>
      <c r="I7" s="7">
        <f t="shared" si="1"/>
        <v>617.1</v>
      </c>
      <c r="J7" s="8">
        <f t="shared" si="2"/>
        <v>620</v>
      </c>
      <c r="K7" s="8">
        <f t="shared" si="3"/>
        <v>16390</v>
      </c>
      <c r="L7" s="6">
        <f t="shared" si="4"/>
        <v>4800</v>
      </c>
      <c r="M7" s="8">
        <f t="shared" si="5"/>
        <v>21190</v>
      </c>
      <c r="N7" s="11">
        <v>42917</v>
      </c>
    </row>
    <row r="8" spans="1:14" ht="36" customHeight="1">
      <c r="A8" s="2">
        <v>3</v>
      </c>
      <c r="B8" s="5" t="s">
        <v>37</v>
      </c>
      <c r="C8" s="2" t="s">
        <v>14</v>
      </c>
      <c r="D8" s="2" t="s">
        <v>29</v>
      </c>
      <c r="E8" s="6" t="s">
        <v>13</v>
      </c>
      <c r="F8" s="6">
        <v>11120</v>
      </c>
      <c r="G8" s="6">
        <v>4200</v>
      </c>
      <c r="H8" s="6">
        <f>SUM(F8:G8)</f>
        <v>15320</v>
      </c>
      <c r="I8" s="7">
        <f t="shared" si="1"/>
        <v>459.59999999999997</v>
      </c>
      <c r="J8" s="8">
        <f t="shared" si="2"/>
        <v>460</v>
      </c>
      <c r="K8" s="8">
        <f t="shared" si="3"/>
        <v>11580</v>
      </c>
      <c r="L8" s="6">
        <f t="shared" si="4"/>
        <v>4200</v>
      </c>
      <c r="M8" s="8">
        <f t="shared" si="5"/>
        <v>15780</v>
      </c>
      <c r="N8" s="11">
        <v>42917</v>
      </c>
    </row>
    <row r="9" spans="1:14" ht="38.25" customHeight="1">
      <c r="A9" s="2">
        <v>4</v>
      </c>
      <c r="B9" s="5" t="s">
        <v>38</v>
      </c>
      <c r="C9" s="2" t="s">
        <v>14</v>
      </c>
      <c r="D9" s="2" t="s">
        <v>29</v>
      </c>
      <c r="E9" s="6" t="s">
        <v>13</v>
      </c>
      <c r="F9" s="6">
        <v>10670</v>
      </c>
      <c r="G9" s="6">
        <v>4200</v>
      </c>
      <c r="H9" s="6">
        <f>SUM(F9:G9)</f>
        <v>14870</v>
      </c>
      <c r="I9" s="7">
        <f t="shared" si="1"/>
        <v>446.09999999999997</v>
      </c>
      <c r="J9" s="8">
        <f t="shared" si="2"/>
        <v>450</v>
      </c>
      <c r="K9" s="8">
        <f t="shared" si="3"/>
        <v>11120</v>
      </c>
      <c r="L9" s="6">
        <f t="shared" si="4"/>
        <v>4200</v>
      </c>
      <c r="M9" s="8">
        <f t="shared" ref="M9:M11" si="6">SUM(K9:L9)</f>
        <v>15320</v>
      </c>
      <c r="N9" s="11">
        <v>42917</v>
      </c>
    </row>
    <row r="10" spans="1:14" ht="27.75" customHeight="1">
      <c r="A10" s="2">
        <v>5</v>
      </c>
      <c r="B10" s="5" t="s">
        <v>39</v>
      </c>
      <c r="C10" s="2" t="s">
        <v>14</v>
      </c>
      <c r="D10" s="2" t="s">
        <v>29</v>
      </c>
      <c r="E10" s="6" t="s">
        <v>13</v>
      </c>
      <c r="F10" s="6">
        <v>10670</v>
      </c>
      <c r="G10" s="6">
        <v>4200</v>
      </c>
      <c r="H10" s="6">
        <f t="shared" ref="H10:H11" si="7">SUM(F10:G10)</f>
        <v>14870</v>
      </c>
      <c r="I10" s="7">
        <f t="shared" si="1"/>
        <v>446.09999999999997</v>
      </c>
      <c r="J10" s="8">
        <f t="shared" si="2"/>
        <v>450</v>
      </c>
      <c r="K10" s="8">
        <f t="shared" si="3"/>
        <v>11120</v>
      </c>
      <c r="L10" s="6">
        <f t="shared" si="4"/>
        <v>4200</v>
      </c>
      <c r="M10" s="8">
        <f t="shared" si="6"/>
        <v>15320</v>
      </c>
      <c r="N10" s="11">
        <v>42917</v>
      </c>
    </row>
    <row r="11" spans="1:14" ht="35.25" customHeight="1">
      <c r="A11" s="2">
        <v>6</v>
      </c>
      <c r="B11" s="5" t="s">
        <v>40</v>
      </c>
      <c r="C11" s="2" t="s">
        <v>17</v>
      </c>
      <c r="D11" s="2" t="s">
        <v>29</v>
      </c>
      <c r="E11" s="6" t="s">
        <v>13</v>
      </c>
      <c r="F11" s="6">
        <v>9310</v>
      </c>
      <c r="G11" s="6">
        <v>1900</v>
      </c>
      <c r="H11" s="6">
        <f t="shared" si="7"/>
        <v>11210</v>
      </c>
      <c r="I11" s="7">
        <f t="shared" si="1"/>
        <v>336.3</v>
      </c>
      <c r="J11" s="8">
        <f t="shared" si="2"/>
        <v>340</v>
      </c>
      <c r="K11" s="8">
        <f t="shared" si="3"/>
        <v>9650</v>
      </c>
      <c r="L11" s="6">
        <f t="shared" si="4"/>
        <v>1900</v>
      </c>
      <c r="M11" s="8">
        <f t="shared" si="6"/>
        <v>11550</v>
      </c>
      <c r="N11" s="11">
        <v>42917</v>
      </c>
    </row>
    <row r="12" spans="1:14" ht="18.75">
      <c r="A12" s="1"/>
      <c r="B12" s="24" t="s">
        <v>34</v>
      </c>
      <c r="C12" s="24"/>
      <c r="D12" s="24"/>
      <c r="E12" s="24"/>
      <c r="F12" s="24"/>
      <c r="G12" s="1"/>
      <c r="I12" s="1" t="s">
        <v>31</v>
      </c>
      <c r="J12" s="1"/>
      <c r="K12" s="1"/>
      <c r="L12" s="24" t="s">
        <v>33</v>
      </c>
      <c r="M12" s="24"/>
      <c r="N12" s="24"/>
    </row>
    <row r="13" spans="1:14" ht="18.75">
      <c r="A13" s="1"/>
      <c r="B13" s="9" t="s">
        <v>19</v>
      </c>
      <c r="C13" s="1"/>
      <c r="D13" s="1"/>
      <c r="E13" s="1"/>
      <c r="F13" s="1"/>
      <c r="G13" s="1"/>
      <c r="H13" s="1"/>
      <c r="I13" s="1"/>
      <c r="J13" s="1"/>
      <c r="K13" s="1"/>
      <c r="L13" s="20" t="s">
        <v>42</v>
      </c>
      <c r="M13" s="20"/>
    </row>
    <row r="14" spans="1:14" ht="18.75">
      <c r="A14" s="1" t="s">
        <v>44</v>
      </c>
      <c r="B14" s="1" t="s">
        <v>45</v>
      </c>
      <c r="C14" s="1"/>
      <c r="D14" s="1"/>
      <c r="E14" s="1"/>
      <c r="F14" s="1"/>
      <c r="G14" s="1"/>
      <c r="H14" s="1"/>
      <c r="I14" s="1"/>
      <c r="J14" s="1"/>
      <c r="K14" s="1"/>
      <c r="L14" s="20" t="s">
        <v>43</v>
      </c>
      <c r="M14" s="20"/>
    </row>
    <row r="15" spans="1:14" ht="18.75">
      <c r="A15" s="1" t="s">
        <v>20</v>
      </c>
      <c r="B15" s="1" t="s">
        <v>21</v>
      </c>
      <c r="C15" s="1"/>
      <c r="D15" s="1"/>
      <c r="E15" s="1"/>
      <c r="F15" s="1"/>
      <c r="G15" s="1"/>
      <c r="H15" s="1"/>
      <c r="I15" s="1"/>
      <c r="J15" s="1"/>
      <c r="K15" s="1"/>
    </row>
    <row r="16" spans="1:14" ht="18.75">
      <c r="A16" s="1" t="s">
        <v>22</v>
      </c>
      <c r="B16" s="1" t="s">
        <v>23</v>
      </c>
      <c r="C16" s="1"/>
      <c r="D16" s="1"/>
      <c r="E16" s="1"/>
      <c r="F16" s="1"/>
      <c r="G16" s="1"/>
      <c r="H16" s="1"/>
      <c r="I16" s="1"/>
      <c r="J16" s="1"/>
      <c r="K16" s="1"/>
    </row>
    <row r="17" spans="1:13" ht="18.75">
      <c r="A17" s="1" t="s">
        <v>24</v>
      </c>
      <c r="B17" s="1" t="s">
        <v>25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8.75">
      <c r="A18" s="1" t="s">
        <v>26</v>
      </c>
      <c r="B18" s="1" t="s">
        <v>27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8.75">
      <c r="F19" s="1"/>
      <c r="G19" s="1"/>
      <c r="H19" s="1"/>
      <c r="I19" s="1"/>
      <c r="J19" s="1"/>
      <c r="K19" s="1"/>
      <c r="L19" s="1"/>
      <c r="M19" s="1"/>
    </row>
    <row r="20" spans="1:13" ht="18.75">
      <c r="L20" s="20" t="s">
        <v>42</v>
      </c>
      <c r="M20" s="20"/>
    </row>
    <row r="21" spans="1:13" ht="18.75">
      <c r="L21" s="20" t="s">
        <v>43</v>
      </c>
      <c r="M21" s="20"/>
    </row>
  </sheetData>
  <mergeCells count="9">
    <mergeCell ref="L14:M14"/>
    <mergeCell ref="L20:M20"/>
    <mergeCell ref="L21:M21"/>
    <mergeCell ref="A1:N1"/>
    <mergeCell ref="A2:N2"/>
    <mergeCell ref="A3:N3"/>
    <mergeCell ref="B12:F12"/>
    <mergeCell ref="L12:N12"/>
    <mergeCell ref="L13:M13"/>
  </mergeCells>
  <pageMargins left="0.16" right="0.16" top="0.26" bottom="0.16" header="0.23" footer="0.16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NP</vt:lpstr>
      <vt:lpstr>plan2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Ganapati Computer</dc:creator>
  <cp:lastModifiedBy>Ganapati Computer</cp:lastModifiedBy>
  <cp:lastPrinted>2014-07-20T04:28:13Z</cp:lastPrinted>
  <dcterms:created xsi:type="dcterms:W3CDTF">2014-07-20T04:09:38Z</dcterms:created>
  <dcterms:modified xsi:type="dcterms:W3CDTF">2016-07-21T11:05:29Z</dcterms:modified>
</cp:coreProperties>
</file>